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dgroep1279808-my.sharepoint.com/personal/j_gideonse_thesafetynetwork_nl/Documents/Bureaublad/P/site/Topscorers Bert/"/>
    </mc:Choice>
  </mc:AlternateContent>
  <xr:revisionPtr revIDLastSave="7" documentId="8_{5A0650E1-56F9-4185-967F-59DBD8FAECC9}" xr6:coauthVersionLast="47" xr6:coauthVersionMax="47" xr10:uidLastSave="{B473F944-093C-48CD-BCB2-7ED5CB388E6E}"/>
  <bookViews>
    <workbookView xWindow="-28920" yWindow="-120" windowWidth="29040" windowHeight="15720" firstSheet="1" activeTab="1" xr2:uid="{E1396D0E-85D3-47D4-9C28-CA895BAD020F}"/>
  </bookViews>
  <sheets>
    <sheet name="Topscorers" sheetId="3" state="hidden" r:id="rId1"/>
    <sheet name="Pivot - topscorers" sheetId="4" r:id="rId2"/>
    <sheet name="Pivot per jaar" sheetId="14" state="hidden" r:id="rId3"/>
    <sheet name="Pivot positie" sheetId="13" state="hidden" r:id="rId4"/>
    <sheet name="pivot per persoon" sheetId="16" state="hidden" r:id="rId5"/>
  </sheets>
  <definedNames>
    <definedName name="_xlnm._FilterDatabase" localSheetId="0" hidden="1">Topscorers!$A$1:$P$772</definedName>
    <definedName name="Slicer_Naam">#N/A</definedName>
  </definedNames>
  <calcPr calcId="191028"/>
  <pivotCaches>
    <pivotCache cacheId="0" r:id="rId6"/>
    <pivotCache cacheId="1" r:id="rId7"/>
    <pivotCache cacheId="2" r:id="rId8"/>
  </pivotCaches>
  <extLst>
    <ext xmlns:x14="http://schemas.microsoft.com/office/spreadsheetml/2009/9/main" uri="{BBE1A952-AA13-448e-AADC-164F8A28A991}">
      <x14:slicerCaches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3" l="1"/>
  <c r="K774" i="3"/>
  <c r="M10" i="3"/>
  <c r="M14" i="3"/>
  <c r="F774" i="3" l="1"/>
  <c r="G774" i="3"/>
  <c r="H774" i="3"/>
  <c r="I471" i="3"/>
  <c r="M471" i="3" s="1"/>
  <c r="I445" i="3"/>
  <c r="M445" i="3" s="1"/>
  <c r="I447" i="3"/>
  <c r="M447" i="3" s="1"/>
  <c r="I446" i="3"/>
  <c r="M446" i="3" s="1"/>
  <c r="I448" i="3"/>
  <c r="M448" i="3" s="1"/>
  <c r="I451" i="3"/>
  <c r="M451" i="3" s="1"/>
  <c r="I449" i="3"/>
  <c r="M449" i="3" s="1"/>
  <c r="I453" i="3"/>
  <c r="M453" i="3" s="1"/>
  <c r="I450" i="3"/>
  <c r="M450" i="3" s="1"/>
  <c r="I456" i="3"/>
  <c r="M456" i="3" s="1"/>
  <c r="I452" i="3"/>
  <c r="M452" i="3" s="1"/>
  <c r="I455" i="3"/>
  <c r="M455" i="3" s="1"/>
  <c r="I459" i="3"/>
  <c r="M459" i="3" s="1"/>
  <c r="I454" i="3"/>
  <c r="M454" i="3" s="1"/>
  <c r="I457" i="3"/>
  <c r="M457" i="3" s="1"/>
  <c r="I458" i="3"/>
  <c r="M458" i="3" s="1"/>
  <c r="I430" i="3"/>
  <c r="M430" i="3" s="1"/>
  <c r="I431" i="3"/>
  <c r="M431" i="3" s="1"/>
  <c r="I432" i="3"/>
  <c r="M432" i="3" s="1"/>
  <c r="I433" i="3"/>
  <c r="M433" i="3" s="1"/>
  <c r="I436" i="3"/>
  <c r="M436" i="3" s="1"/>
  <c r="I437" i="3"/>
  <c r="M437" i="3" s="1"/>
  <c r="I440" i="3"/>
  <c r="M440" i="3" s="1"/>
  <c r="I441" i="3"/>
  <c r="M441" i="3" s="1"/>
  <c r="I435" i="3"/>
  <c r="M435" i="3" s="1"/>
  <c r="I439" i="3"/>
  <c r="M439" i="3" s="1"/>
  <c r="I443" i="3"/>
  <c r="M443" i="3" s="1"/>
  <c r="I444" i="3"/>
  <c r="M444" i="3" s="1"/>
  <c r="I438" i="3"/>
  <c r="M438" i="3" s="1"/>
  <c r="I434" i="3"/>
  <c r="M434" i="3" s="1"/>
  <c r="I442" i="3"/>
  <c r="M442" i="3" s="1"/>
  <c r="I411" i="3"/>
  <c r="M411" i="3" s="1"/>
  <c r="I412" i="3"/>
  <c r="M412" i="3" s="1"/>
  <c r="I413" i="3"/>
  <c r="M413" i="3" s="1"/>
  <c r="I414" i="3"/>
  <c r="M414" i="3" s="1"/>
  <c r="I415" i="3"/>
  <c r="M415" i="3" s="1"/>
  <c r="I416" i="3"/>
  <c r="M416" i="3" s="1"/>
  <c r="I417" i="3"/>
  <c r="M417" i="3" s="1"/>
  <c r="I418" i="3"/>
  <c r="M418" i="3" s="1"/>
  <c r="I419" i="3"/>
  <c r="M419" i="3" s="1"/>
  <c r="I420" i="3"/>
  <c r="M420" i="3" s="1"/>
  <c r="I421" i="3"/>
  <c r="M421" i="3" s="1"/>
  <c r="I422" i="3"/>
  <c r="M422" i="3" s="1"/>
  <c r="I423" i="3"/>
  <c r="M423" i="3" s="1"/>
  <c r="I424" i="3"/>
  <c r="M424" i="3" s="1"/>
  <c r="I425" i="3"/>
  <c r="M425" i="3" s="1"/>
  <c r="I426" i="3"/>
  <c r="M426" i="3" s="1"/>
  <c r="I427" i="3"/>
  <c r="M427" i="3" s="1"/>
  <c r="I428" i="3"/>
  <c r="M428" i="3" s="1"/>
  <c r="I429" i="3"/>
  <c r="M429" i="3" s="1"/>
  <c r="I398" i="3"/>
  <c r="M398" i="3" s="1"/>
  <c r="I399" i="3"/>
  <c r="M399" i="3" s="1"/>
  <c r="I400" i="3"/>
  <c r="M400" i="3" s="1"/>
  <c r="I401" i="3"/>
  <c r="M401" i="3" s="1"/>
  <c r="I402" i="3"/>
  <c r="M402" i="3" s="1"/>
  <c r="I403" i="3"/>
  <c r="M403" i="3" s="1"/>
  <c r="I407" i="3"/>
  <c r="M407" i="3" s="1"/>
  <c r="I408" i="3"/>
  <c r="M408" i="3" s="1"/>
  <c r="I404" i="3"/>
  <c r="M404" i="3" s="1"/>
  <c r="I410" i="3"/>
  <c r="M410" i="3" s="1"/>
  <c r="I405" i="3"/>
  <c r="M405" i="3" s="1"/>
  <c r="I406" i="3"/>
  <c r="M406" i="3" s="1"/>
  <c r="I409" i="3"/>
  <c r="M409" i="3" s="1"/>
  <c r="I386" i="3"/>
  <c r="I387" i="3"/>
  <c r="M387" i="3" s="1"/>
  <c r="I388" i="3"/>
  <c r="I390" i="3"/>
  <c r="I389" i="3"/>
  <c r="I391" i="3"/>
  <c r="M391" i="3" s="1"/>
  <c r="I392" i="3"/>
  <c r="M392" i="3" s="1"/>
  <c r="I393" i="3"/>
  <c r="M393" i="3" s="1"/>
  <c r="I394" i="3"/>
  <c r="M394" i="3" s="1"/>
  <c r="I395" i="3"/>
  <c r="M395" i="3" s="1"/>
  <c r="I396" i="3"/>
  <c r="M396" i="3" s="1"/>
  <c r="I397" i="3"/>
  <c r="M397" i="3" s="1"/>
  <c r="I374" i="3"/>
  <c r="M374" i="3" s="1"/>
  <c r="I378" i="3"/>
  <c r="M378" i="3" s="1"/>
  <c r="I375" i="3"/>
  <c r="M375" i="3" s="1"/>
  <c r="I377" i="3"/>
  <c r="M377" i="3" s="1"/>
  <c r="I376" i="3"/>
  <c r="M376" i="3" s="1"/>
  <c r="I379" i="3"/>
  <c r="M379" i="3" s="1"/>
  <c r="I382" i="3"/>
  <c r="M382" i="3" s="1"/>
  <c r="I381" i="3"/>
  <c r="M381" i="3" s="1"/>
  <c r="I380" i="3"/>
  <c r="M380" i="3" s="1"/>
  <c r="I384" i="3"/>
  <c r="M384" i="3" s="1"/>
  <c r="I385" i="3"/>
  <c r="M385" i="3" s="1"/>
  <c r="I383" i="3"/>
  <c r="M383" i="3" s="1"/>
  <c r="I359" i="3"/>
  <c r="M359" i="3" s="1"/>
  <c r="I362" i="3"/>
  <c r="M362" i="3" s="1"/>
  <c r="I361" i="3"/>
  <c r="M361" i="3" s="1"/>
  <c r="I365" i="3"/>
  <c r="M365" i="3" s="1"/>
  <c r="I360" i="3"/>
  <c r="M360" i="3" s="1"/>
  <c r="I363" i="3"/>
  <c r="M363" i="3" s="1"/>
  <c r="I367" i="3"/>
  <c r="M367" i="3" s="1"/>
  <c r="I371" i="3"/>
  <c r="M371" i="3" s="1"/>
  <c r="I368" i="3"/>
  <c r="M368" i="3" s="1"/>
  <c r="I364" i="3"/>
  <c r="M364" i="3" s="1"/>
  <c r="I373" i="3"/>
  <c r="M373" i="3" s="1"/>
  <c r="I370" i="3"/>
  <c r="M370" i="3" s="1"/>
  <c r="I372" i="3"/>
  <c r="M372" i="3" s="1"/>
  <c r="I366" i="3"/>
  <c r="M366" i="3" s="1"/>
  <c r="I369" i="3"/>
  <c r="M369" i="3" s="1"/>
  <c r="I341" i="3"/>
  <c r="I342" i="3"/>
  <c r="M342" i="3" s="1"/>
  <c r="I345" i="3"/>
  <c r="M345" i="3" s="1"/>
  <c r="I344" i="3"/>
  <c r="M344" i="3" s="1"/>
  <c r="I348" i="3"/>
  <c r="M348" i="3" s="1"/>
  <c r="I347" i="3"/>
  <c r="M347" i="3" s="1"/>
  <c r="I349" i="3"/>
  <c r="M349" i="3" s="1"/>
  <c r="I343" i="3"/>
  <c r="M343" i="3" s="1"/>
  <c r="I346" i="3"/>
  <c r="I357" i="3"/>
  <c r="M357" i="3" s="1"/>
  <c r="I358" i="3"/>
  <c r="M358" i="3" s="1"/>
  <c r="I350" i="3"/>
  <c r="M350" i="3" s="1"/>
  <c r="I351" i="3"/>
  <c r="M351" i="3" s="1"/>
  <c r="I352" i="3"/>
  <c r="M352" i="3" s="1"/>
  <c r="I353" i="3"/>
  <c r="M353" i="3" s="1"/>
  <c r="I354" i="3"/>
  <c r="M354" i="3" s="1"/>
  <c r="I355" i="3"/>
  <c r="M355" i="3" s="1"/>
  <c r="I356" i="3"/>
  <c r="I326" i="3"/>
  <c r="M326" i="3" s="1"/>
  <c r="I328" i="3"/>
  <c r="M328" i="3" s="1"/>
  <c r="I333" i="3"/>
  <c r="M333" i="3" s="1"/>
  <c r="I329" i="3"/>
  <c r="M329" i="3" s="1"/>
  <c r="I330" i="3"/>
  <c r="M330" i="3" s="1"/>
  <c r="I327" i="3"/>
  <c r="M327" i="3" s="1"/>
  <c r="I332" i="3"/>
  <c r="M332" i="3" s="1"/>
  <c r="I335" i="3"/>
  <c r="M335" i="3" s="1"/>
  <c r="I336" i="3"/>
  <c r="M336" i="3" s="1"/>
  <c r="I337" i="3"/>
  <c r="M337" i="3" s="1"/>
  <c r="I338" i="3"/>
  <c r="M338" i="3" s="1"/>
  <c r="I334" i="3"/>
  <c r="M334" i="3" s="1"/>
  <c r="I339" i="3"/>
  <c r="M339" i="3" s="1"/>
  <c r="I340" i="3"/>
  <c r="M340" i="3" s="1"/>
  <c r="I331" i="3"/>
  <c r="M331" i="3" s="1"/>
  <c r="I310" i="3"/>
  <c r="M310" i="3" s="1"/>
  <c r="I311" i="3"/>
  <c r="M311" i="3" s="1"/>
  <c r="I312" i="3"/>
  <c r="M312" i="3" s="1"/>
  <c r="I314" i="3"/>
  <c r="M314" i="3" s="1"/>
  <c r="I315" i="3"/>
  <c r="M315" i="3" s="1"/>
  <c r="I313" i="3"/>
  <c r="M313" i="3" s="1"/>
  <c r="I316" i="3"/>
  <c r="M316" i="3" s="1"/>
  <c r="I319" i="3"/>
  <c r="M319" i="3" s="1"/>
  <c r="I317" i="3"/>
  <c r="M317" i="3" s="1"/>
  <c r="I318" i="3"/>
  <c r="M318" i="3" s="1"/>
  <c r="I321" i="3"/>
  <c r="M321" i="3" s="1"/>
  <c r="I322" i="3"/>
  <c r="M322" i="3" s="1"/>
  <c r="I323" i="3"/>
  <c r="M323" i="3" s="1"/>
  <c r="I324" i="3"/>
  <c r="M324" i="3" s="1"/>
  <c r="I325" i="3"/>
  <c r="M325" i="3" s="1"/>
  <c r="I320" i="3"/>
  <c r="M320" i="3" s="1"/>
  <c r="I293" i="3"/>
  <c r="I294" i="3"/>
  <c r="I295" i="3"/>
  <c r="I296" i="3"/>
  <c r="I300" i="3"/>
  <c r="M300" i="3" s="1"/>
  <c r="I303" i="3"/>
  <c r="M303" i="3" s="1"/>
  <c r="I299" i="3"/>
  <c r="M299" i="3" s="1"/>
  <c r="I305" i="3"/>
  <c r="M305" i="3" s="1"/>
  <c r="I297" i="3"/>
  <c r="I298" i="3"/>
  <c r="M298" i="3" s="1"/>
  <c r="I306" i="3"/>
  <c r="M306" i="3" s="1"/>
  <c r="I307" i="3"/>
  <c r="M307" i="3" s="1"/>
  <c r="I301" i="3"/>
  <c r="M301" i="3" s="1"/>
  <c r="I304" i="3"/>
  <c r="M304" i="3" s="1"/>
  <c r="I309" i="3"/>
  <c r="M309" i="3" s="1"/>
  <c r="I302" i="3"/>
  <c r="I308" i="3"/>
  <c r="I275" i="3"/>
  <c r="I276" i="3"/>
  <c r="I277" i="3"/>
  <c r="I278" i="3"/>
  <c r="I280" i="3"/>
  <c r="M280" i="3" s="1"/>
  <c r="I279" i="3"/>
  <c r="I285" i="3"/>
  <c r="I282" i="3"/>
  <c r="M282" i="3" s="1"/>
  <c r="I281" i="3"/>
  <c r="I287" i="3"/>
  <c r="I292" i="3"/>
  <c r="M292" i="3" s="1"/>
  <c r="I283" i="3"/>
  <c r="I288" i="3"/>
  <c r="M288" i="3" s="1"/>
  <c r="I284" i="3"/>
  <c r="I286" i="3"/>
  <c r="M286" i="3" s="1"/>
  <c r="I289" i="3"/>
  <c r="M289" i="3" s="1"/>
  <c r="I290" i="3"/>
  <c r="M290" i="3" s="1"/>
  <c r="I291" i="3"/>
  <c r="I259" i="3"/>
  <c r="M259" i="3" s="1"/>
  <c r="I260" i="3"/>
  <c r="I262" i="3"/>
  <c r="M262" i="3" s="1"/>
  <c r="I263" i="3"/>
  <c r="I264" i="3"/>
  <c r="M264" i="3" s="1"/>
  <c r="I261" i="3"/>
  <c r="I265" i="3"/>
  <c r="M265" i="3" s="1"/>
  <c r="I269" i="3"/>
  <c r="M269" i="3" s="1"/>
  <c r="I270" i="3"/>
  <c r="M270" i="3" s="1"/>
  <c r="I268" i="3"/>
  <c r="M268" i="3" s="1"/>
  <c r="I271" i="3"/>
  <c r="M271" i="3" s="1"/>
  <c r="I266" i="3"/>
  <c r="M266" i="3" s="1"/>
  <c r="I272" i="3"/>
  <c r="M272" i="3" s="1"/>
  <c r="I267" i="3"/>
  <c r="M267" i="3" s="1"/>
  <c r="I273" i="3"/>
  <c r="M273" i="3" s="1"/>
  <c r="I274" i="3"/>
  <c r="M274" i="3" s="1"/>
  <c r="I245" i="3"/>
  <c r="M245" i="3" s="1"/>
  <c r="I248" i="3"/>
  <c r="M248" i="3" s="1"/>
  <c r="I252" i="3"/>
  <c r="M252" i="3" s="1"/>
  <c r="I249" i="3"/>
  <c r="M249" i="3" s="1"/>
  <c r="I255" i="3"/>
  <c r="M255" i="3" s="1"/>
  <c r="I246" i="3"/>
  <c r="M246" i="3" s="1"/>
  <c r="I251" i="3"/>
  <c r="M251" i="3" s="1"/>
  <c r="I253" i="3"/>
  <c r="M253" i="3" s="1"/>
  <c r="I258" i="3"/>
  <c r="M258" i="3" s="1"/>
  <c r="I256" i="3"/>
  <c r="M256" i="3" s="1"/>
  <c r="I247" i="3"/>
  <c r="M247" i="3" s="1"/>
  <c r="I250" i="3"/>
  <c r="M250" i="3" s="1"/>
  <c r="I254" i="3"/>
  <c r="M254" i="3" s="1"/>
  <c r="I257" i="3"/>
  <c r="M257" i="3" s="1"/>
  <c r="I228" i="3"/>
  <c r="I229" i="3"/>
  <c r="I230" i="3"/>
  <c r="M230" i="3" s="1"/>
  <c r="I232" i="3"/>
  <c r="M232" i="3" s="1"/>
  <c r="I231" i="3"/>
  <c r="M231" i="3" s="1"/>
  <c r="I237" i="3"/>
  <c r="M237" i="3" s="1"/>
  <c r="I239" i="3"/>
  <c r="M239" i="3" s="1"/>
  <c r="I242" i="3"/>
  <c r="M242" i="3" s="1"/>
  <c r="I235" i="3"/>
  <c r="M235" i="3" s="1"/>
  <c r="I236" i="3"/>
  <c r="M236" i="3" s="1"/>
  <c r="I238" i="3"/>
  <c r="I240" i="3"/>
  <c r="M240" i="3" s="1"/>
  <c r="I234" i="3"/>
  <c r="M234" i="3" s="1"/>
  <c r="I241" i="3"/>
  <c r="M241" i="3" s="1"/>
  <c r="I243" i="3"/>
  <c r="M243" i="3" s="1"/>
  <c r="I233" i="3"/>
  <c r="M233" i="3" s="1"/>
  <c r="I244" i="3"/>
  <c r="M244" i="3" s="1"/>
  <c r="I216" i="3"/>
  <c r="M216" i="3" s="1"/>
  <c r="I214" i="3"/>
  <c r="M214" i="3" s="1"/>
  <c r="I218" i="3"/>
  <c r="M218" i="3" s="1"/>
  <c r="I219" i="3"/>
  <c r="M219" i="3" s="1"/>
  <c r="I221" i="3"/>
  <c r="M221" i="3" s="1"/>
  <c r="I217" i="3"/>
  <c r="M217" i="3" s="1"/>
  <c r="I223" i="3"/>
  <c r="M223" i="3" s="1"/>
  <c r="I220" i="3"/>
  <c r="M220" i="3" s="1"/>
  <c r="I224" i="3"/>
  <c r="M224" i="3" s="1"/>
  <c r="I215" i="3"/>
  <c r="M215" i="3" s="1"/>
  <c r="I222" i="3"/>
  <c r="M222" i="3" s="1"/>
  <c r="I226" i="3"/>
  <c r="M226" i="3" s="1"/>
  <c r="I227" i="3"/>
  <c r="M227" i="3" s="1"/>
  <c r="I225" i="3"/>
  <c r="M225" i="3" s="1"/>
  <c r="I200" i="3"/>
  <c r="M200" i="3" s="1"/>
  <c r="I201" i="3"/>
  <c r="M201" i="3" s="1"/>
  <c r="I205" i="3"/>
  <c r="M205" i="3" s="1"/>
  <c r="I207" i="3"/>
  <c r="M207" i="3" s="1"/>
  <c r="I204" i="3"/>
  <c r="I208" i="3"/>
  <c r="M208" i="3" s="1"/>
  <c r="I206" i="3"/>
  <c r="M206" i="3" s="1"/>
  <c r="I202" i="3"/>
  <c r="M202" i="3" s="1"/>
  <c r="I203" i="3"/>
  <c r="M203" i="3" s="1"/>
  <c r="I213" i="3"/>
  <c r="M213" i="3" s="1"/>
  <c r="I209" i="3"/>
  <c r="M209" i="3" s="1"/>
  <c r="I210" i="3"/>
  <c r="M210" i="3" s="1"/>
  <c r="I211" i="3"/>
  <c r="M211" i="3" s="1"/>
  <c r="I212" i="3"/>
  <c r="M212" i="3" s="1"/>
  <c r="I185" i="3"/>
  <c r="M185" i="3" s="1"/>
  <c r="I186" i="3"/>
  <c r="M186" i="3" s="1"/>
  <c r="I189" i="3"/>
  <c r="M189" i="3" s="1"/>
  <c r="I187" i="3"/>
  <c r="M187" i="3" s="1"/>
  <c r="I188" i="3"/>
  <c r="M188" i="3" s="1"/>
  <c r="I190" i="3"/>
  <c r="M190" i="3" s="1"/>
  <c r="I191" i="3"/>
  <c r="M191" i="3" s="1"/>
  <c r="I195" i="3"/>
  <c r="M195" i="3" s="1"/>
  <c r="I193" i="3"/>
  <c r="M193" i="3" s="1"/>
  <c r="I197" i="3"/>
  <c r="M197" i="3" s="1"/>
  <c r="I198" i="3"/>
  <c r="M198" i="3" s="1"/>
  <c r="I199" i="3"/>
  <c r="M199" i="3" s="1"/>
  <c r="I196" i="3"/>
  <c r="M196" i="3" s="1"/>
  <c r="I192" i="3"/>
  <c r="M192" i="3" s="1"/>
  <c r="I194" i="3"/>
  <c r="M194" i="3" s="1"/>
  <c r="I171" i="3"/>
  <c r="M171" i="3" s="1"/>
  <c r="I174" i="3"/>
  <c r="M174" i="3" s="1"/>
  <c r="I172" i="3"/>
  <c r="M172" i="3" s="1"/>
  <c r="I176" i="3"/>
  <c r="M176" i="3" s="1"/>
  <c r="I173" i="3"/>
  <c r="M173" i="3" s="1"/>
  <c r="I175" i="3"/>
  <c r="M175" i="3" s="1"/>
  <c r="I177" i="3"/>
  <c r="M177" i="3" s="1"/>
  <c r="I180" i="3"/>
  <c r="M180" i="3" s="1"/>
  <c r="I182" i="3"/>
  <c r="M182" i="3" s="1"/>
  <c r="I178" i="3"/>
  <c r="M178" i="3" s="1"/>
  <c r="I184" i="3"/>
  <c r="M184" i="3" s="1"/>
  <c r="I181" i="3"/>
  <c r="M181" i="3" s="1"/>
  <c r="I179" i="3"/>
  <c r="M179" i="3" s="1"/>
  <c r="I183" i="3"/>
  <c r="M183" i="3" s="1"/>
  <c r="I157" i="3"/>
  <c r="M157" i="3" s="1"/>
  <c r="I161" i="3"/>
  <c r="M161" i="3" s="1"/>
  <c r="I159" i="3"/>
  <c r="M159" i="3" s="1"/>
  <c r="I163" i="3"/>
  <c r="M163" i="3" s="1"/>
  <c r="I158" i="3"/>
  <c r="M158" i="3" s="1"/>
  <c r="I164" i="3"/>
  <c r="M164" i="3" s="1"/>
  <c r="I160" i="3"/>
  <c r="M160" i="3" s="1"/>
  <c r="I162" i="3"/>
  <c r="M162" i="3" s="1"/>
  <c r="I165" i="3"/>
  <c r="M165" i="3" s="1"/>
  <c r="I166" i="3"/>
  <c r="M166" i="3" s="1"/>
  <c r="I168" i="3"/>
  <c r="M168" i="3" s="1"/>
  <c r="I170" i="3"/>
  <c r="M170" i="3" s="1"/>
  <c r="I167" i="3"/>
  <c r="M167" i="3" s="1"/>
  <c r="I169" i="3"/>
  <c r="M169" i="3" s="1"/>
  <c r="I140" i="3"/>
  <c r="M140" i="3" s="1"/>
  <c r="I141" i="3"/>
  <c r="M141" i="3" s="1"/>
  <c r="I142" i="3"/>
  <c r="M142" i="3" s="1"/>
  <c r="I143" i="3"/>
  <c r="M143" i="3" s="1"/>
  <c r="I145" i="3"/>
  <c r="M145" i="3" s="1"/>
  <c r="I150" i="3"/>
  <c r="M150" i="3" s="1"/>
  <c r="I147" i="3"/>
  <c r="M147" i="3" s="1"/>
  <c r="I144" i="3"/>
  <c r="M144" i="3" s="1"/>
  <c r="I146" i="3"/>
  <c r="M146" i="3" s="1"/>
  <c r="I148" i="3"/>
  <c r="M148" i="3" s="1"/>
  <c r="I149" i="3"/>
  <c r="M149" i="3" s="1"/>
  <c r="I151" i="3"/>
  <c r="M151" i="3" s="1"/>
  <c r="I153" i="3"/>
  <c r="M153" i="3" s="1"/>
  <c r="I154" i="3"/>
  <c r="M154" i="3" s="1"/>
  <c r="I152" i="3"/>
  <c r="M152" i="3" s="1"/>
  <c r="I155" i="3"/>
  <c r="M155" i="3" s="1"/>
  <c r="I156" i="3"/>
  <c r="M156" i="3" s="1"/>
  <c r="I125" i="3"/>
  <c r="M125" i="3" s="1"/>
  <c r="I126" i="3"/>
  <c r="M126" i="3" s="1"/>
  <c r="I128" i="3"/>
  <c r="M128" i="3" s="1"/>
  <c r="I127" i="3"/>
  <c r="M127" i="3" s="1"/>
  <c r="I129" i="3"/>
  <c r="M129" i="3" s="1"/>
  <c r="M131" i="3"/>
  <c r="I130" i="3"/>
  <c r="M130" i="3" s="1"/>
  <c r="M135" i="3"/>
  <c r="M136" i="3"/>
  <c r="M139" i="3"/>
  <c r="I134" i="3"/>
  <c r="M134" i="3" s="1"/>
  <c r="I137" i="3"/>
  <c r="M137" i="3" s="1"/>
  <c r="I132" i="3"/>
  <c r="M132" i="3" s="1"/>
  <c r="I138" i="3"/>
  <c r="M138" i="3" s="1"/>
  <c r="I133" i="3"/>
  <c r="M133" i="3" s="1"/>
  <c r="I107" i="3"/>
  <c r="M107" i="3" s="1"/>
  <c r="I108" i="3"/>
  <c r="M108" i="3" s="1"/>
  <c r="I109" i="3"/>
  <c r="M109" i="3" s="1"/>
  <c r="I111" i="3"/>
  <c r="M111" i="3" s="1"/>
  <c r="I112" i="3"/>
  <c r="M112" i="3" s="1"/>
  <c r="I110" i="3"/>
  <c r="M110" i="3" s="1"/>
  <c r="I113" i="3"/>
  <c r="M113" i="3" s="1"/>
  <c r="I120" i="3"/>
  <c r="M120" i="3" s="1"/>
  <c r="I121" i="3"/>
  <c r="M121" i="3" s="1"/>
  <c r="I114" i="3"/>
  <c r="M114" i="3" s="1"/>
  <c r="I124" i="3"/>
  <c r="M124" i="3" s="1"/>
  <c r="I118" i="3"/>
  <c r="M118" i="3" s="1"/>
  <c r="I119" i="3"/>
  <c r="M119" i="3" s="1"/>
  <c r="I122" i="3"/>
  <c r="M122" i="3" s="1"/>
  <c r="I123" i="3"/>
  <c r="M123" i="3" s="1"/>
  <c r="I115" i="3"/>
  <c r="M115" i="3" s="1"/>
  <c r="I116" i="3"/>
  <c r="M116" i="3" s="1"/>
  <c r="I117" i="3"/>
  <c r="M117" i="3" s="1"/>
  <c r="I93" i="3"/>
  <c r="M93" i="3" s="1"/>
  <c r="I95" i="3"/>
  <c r="M95" i="3" s="1"/>
  <c r="I94" i="3"/>
  <c r="M94" i="3" s="1"/>
  <c r="I96" i="3"/>
  <c r="M96" i="3" s="1"/>
  <c r="I97" i="3"/>
  <c r="M97" i="3" s="1"/>
  <c r="I101" i="3"/>
  <c r="M101" i="3" s="1"/>
  <c r="I98" i="3"/>
  <c r="M98" i="3" s="1"/>
  <c r="I103" i="3"/>
  <c r="M103" i="3" s="1"/>
  <c r="I99" i="3"/>
  <c r="M99" i="3" s="1"/>
  <c r="I100" i="3"/>
  <c r="M100" i="3" s="1"/>
  <c r="I104" i="3"/>
  <c r="M104" i="3" s="1"/>
  <c r="I105" i="3"/>
  <c r="M105" i="3" s="1"/>
  <c r="I106" i="3"/>
  <c r="M106" i="3" s="1"/>
  <c r="I102" i="3"/>
  <c r="M102" i="3" s="1"/>
  <c r="I80" i="3"/>
  <c r="M80" i="3" s="1"/>
  <c r="I81" i="3"/>
  <c r="M81" i="3" s="1"/>
  <c r="I82" i="3"/>
  <c r="M82" i="3" s="1"/>
  <c r="I83" i="3"/>
  <c r="M83" i="3" s="1"/>
  <c r="I86" i="3"/>
  <c r="M86" i="3" s="1"/>
  <c r="I84" i="3"/>
  <c r="M84" i="3" s="1"/>
  <c r="I85" i="3"/>
  <c r="M85" i="3" s="1"/>
  <c r="I91" i="3"/>
  <c r="M91" i="3" s="1"/>
  <c r="I92" i="3"/>
  <c r="M92" i="3" s="1"/>
  <c r="I88" i="3"/>
  <c r="M88" i="3" s="1"/>
  <c r="I89" i="3"/>
  <c r="M89" i="3" s="1"/>
  <c r="I90" i="3"/>
  <c r="M90" i="3" s="1"/>
  <c r="I87" i="3"/>
  <c r="M87" i="3" s="1"/>
  <c r="M74" i="3"/>
  <c r="M75" i="3"/>
  <c r="M76" i="3"/>
  <c r="M77" i="3"/>
  <c r="M78" i="3"/>
  <c r="M79" i="3"/>
  <c r="M65" i="3"/>
  <c r="I64" i="3"/>
  <c r="M64" i="3" s="1"/>
  <c r="I63" i="3"/>
  <c r="M63" i="3" s="1"/>
  <c r="M70" i="3"/>
  <c r="M72" i="3"/>
  <c r="I68" i="3"/>
  <c r="M68" i="3" s="1"/>
  <c r="I69" i="3"/>
  <c r="M69" i="3" s="1"/>
  <c r="I67" i="3"/>
  <c r="M67" i="3" s="1"/>
  <c r="M73" i="3"/>
  <c r="I66" i="3"/>
  <c r="M66" i="3" s="1"/>
  <c r="I71" i="3"/>
  <c r="M71" i="3" s="1"/>
  <c r="I46" i="3"/>
  <c r="M46" i="3" s="1"/>
  <c r="I47" i="3"/>
  <c r="M47" i="3" s="1"/>
  <c r="I48" i="3"/>
  <c r="M48" i="3" s="1"/>
  <c r="I49" i="3"/>
  <c r="M49" i="3" s="1"/>
  <c r="I51" i="3"/>
  <c r="M51" i="3" s="1"/>
  <c r="I52" i="3"/>
  <c r="M52" i="3" s="1"/>
  <c r="I56" i="3"/>
  <c r="M56" i="3" s="1"/>
  <c r="I57" i="3"/>
  <c r="M57" i="3" s="1"/>
  <c r="I54" i="3"/>
  <c r="M54" i="3" s="1"/>
  <c r="I58" i="3"/>
  <c r="M58" i="3" s="1"/>
  <c r="I59" i="3"/>
  <c r="M59" i="3" s="1"/>
  <c r="I50" i="3"/>
  <c r="M50" i="3" s="1"/>
  <c r="I53" i="3"/>
  <c r="M53" i="3" s="1"/>
  <c r="I60" i="3"/>
  <c r="M60" i="3" s="1"/>
  <c r="I61" i="3"/>
  <c r="M61" i="3" s="1"/>
  <c r="I62" i="3"/>
  <c r="M62" i="3" s="1"/>
  <c r="I55" i="3"/>
  <c r="M55" i="3" s="1"/>
  <c r="I34" i="3"/>
  <c r="M34" i="3" s="1"/>
  <c r="I33" i="3"/>
  <c r="M33" i="3" s="1"/>
  <c r="I35" i="3"/>
  <c r="M35" i="3" s="1"/>
  <c r="I36" i="3"/>
  <c r="M36" i="3" s="1"/>
  <c r="I37" i="3"/>
  <c r="M37" i="3" s="1"/>
  <c r="I39" i="3"/>
  <c r="M39" i="3" s="1"/>
  <c r="I42" i="3"/>
  <c r="M42" i="3" s="1"/>
  <c r="I43" i="3"/>
  <c r="M43" i="3" s="1"/>
  <c r="I38" i="3"/>
  <c r="M38" i="3" s="1"/>
  <c r="I44" i="3"/>
  <c r="M44" i="3" s="1"/>
  <c r="I40" i="3"/>
  <c r="M40" i="3" s="1"/>
  <c r="I41" i="3"/>
  <c r="M41" i="3" s="1"/>
  <c r="I45" i="3"/>
  <c r="M45" i="3" s="1"/>
  <c r="I16" i="3"/>
  <c r="M16" i="3" s="1"/>
  <c r="I20" i="3"/>
  <c r="M20" i="3" s="1"/>
  <c r="I18" i="3"/>
  <c r="M18" i="3" s="1"/>
  <c r="I21" i="3"/>
  <c r="M21" i="3" s="1"/>
  <c r="I17" i="3"/>
  <c r="M17" i="3" s="1"/>
  <c r="I26" i="3"/>
  <c r="M26" i="3" s="1"/>
  <c r="I19" i="3"/>
  <c r="M19" i="3" s="1"/>
  <c r="I27" i="3"/>
  <c r="M27" i="3" s="1"/>
  <c r="I23" i="3"/>
  <c r="M23" i="3" s="1"/>
  <c r="I28" i="3"/>
  <c r="M28" i="3" s="1"/>
  <c r="I30" i="3"/>
  <c r="M30" i="3" s="1"/>
  <c r="I31" i="3"/>
  <c r="M31" i="3" s="1"/>
  <c r="I32" i="3"/>
  <c r="M32" i="3" s="1"/>
  <c r="I22" i="3"/>
  <c r="M22" i="3" s="1"/>
  <c r="I24" i="3"/>
  <c r="M24" i="3" s="1"/>
  <c r="I25" i="3"/>
  <c r="M25" i="3" s="1"/>
  <c r="I29" i="3"/>
  <c r="M29" i="3" s="1"/>
  <c r="I3" i="3"/>
  <c r="M3" i="3" s="1"/>
  <c r="I2" i="3"/>
  <c r="M2" i="3" s="1"/>
  <c r="I6" i="3"/>
  <c r="M6" i="3" s="1"/>
  <c r="I7" i="3"/>
  <c r="M7" i="3" s="1"/>
  <c r="I4" i="3"/>
  <c r="M4" i="3" s="1"/>
  <c r="I5" i="3"/>
  <c r="M5" i="3" s="1"/>
  <c r="I9" i="3"/>
  <c r="M9" i="3" s="1"/>
  <c r="I8" i="3"/>
  <c r="M8" i="3" s="1"/>
  <c r="I11" i="3"/>
  <c r="M11" i="3" s="1"/>
  <c r="I12" i="3"/>
  <c r="M12" i="3" s="1"/>
  <c r="I13" i="3"/>
  <c r="M13" i="3" s="1"/>
  <c r="I751" i="3"/>
  <c r="I752" i="3"/>
  <c r="M752" i="3" s="1"/>
  <c r="I756" i="3"/>
  <c r="I755" i="3"/>
  <c r="M755" i="3" s="1"/>
  <c r="I753" i="3"/>
  <c r="I754" i="3"/>
  <c r="I758" i="3"/>
  <c r="I757" i="3"/>
  <c r="I760" i="3"/>
  <c r="I761" i="3"/>
  <c r="I762" i="3"/>
  <c r="I759" i="3"/>
  <c r="I737" i="3"/>
  <c r="M737" i="3" s="1"/>
  <c r="I735" i="3"/>
  <c r="M735" i="3" s="1"/>
  <c r="I736" i="3"/>
  <c r="M736" i="3" s="1"/>
  <c r="I740" i="3"/>
  <c r="M740" i="3" s="1"/>
  <c r="I739" i="3"/>
  <c r="M739" i="3" s="1"/>
  <c r="I744" i="3"/>
  <c r="M744" i="3" s="1"/>
  <c r="I741" i="3"/>
  <c r="M741" i="3" s="1"/>
  <c r="I749" i="3"/>
  <c r="M749" i="3" s="1"/>
  <c r="I738" i="3"/>
  <c r="M738" i="3" s="1"/>
  <c r="I745" i="3"/>
  <c r="M745" i="3" s="1"/>
  <c r="I746" i="3"/>
  <c r="M746" i="3" s="1"/>
  <c r="I747" i="3"/>
  <c r="M747" i="3" s="1"/>
  <c r="I748" i="3"/>
  <c r="M748" i="3" s="1"/>
  <c r="I742" i="3"/>
  <c r="M742" i="3" s="1"/>
  <c r="I743" i="3"/>
  <c r="M743" i="3" s="1"/>
  <c r="I750" i="3"/>
  <c r="M750" i="3" s="1"/>
  <c r="I722" i="3"/>
  <c r="M722" i="3" s="1"/>
  <c r="I724" i="3"/>
  <c r="M724" i="3" s="1"/>
  <c r="I726" i="3"/>
  <c r="M726" i="3" s="1"/>
  <c r="I729" i="3"/>
  <c r="M729" i="3" s="1"/>
  <c r="I727" i="3"/>
  <c r="M727" i="3" s="1"/>
  <c r="I734" i="3"/>
  <c r="M734" i="3" s="1"/>
  <c r="I731" i="3"/>
  <c r="M731" i="3" s="1"/>
  <c r="I730" i="3"/>
  <c r="M730" i="3" s="1"/>
  <c r="I728" i="3"/>
  <c r="M728" i="3" s="1"/>
  <c r="I732" i="3"/>
  <c r="M732" i="3" s="1"/>
  <c r="I723" i="3"/>
  <c r="M723" i="3" s="1"/>
  <c r="I733" i="3"/>
  <c r="M733" i="3" s="1"/>
  <c r="I725" i="3"/>
  <c r="M725" i="3" s="1"/>
  <c r="I685" i="3"/>
  <c r="M685" i="3" s="1"/>
  <c r="I690" i="3"/>
  <c r="M690" i="3" s="1"/>
  <c r="I677" i="3"/>
  <c r="M677" i="3" s="1"/>
  <c r="I679" i="3"/>
  <c r="M679" i="3" s="1"/>
  <c r="I681" i="3"/>
  <c r="M681" i="3" s="1"/>
  <c r="I682" i="3"/>
  <c r="M682" i="3" s="1"/>
  <c r="I676" i="3"/>
  <c r="M676" i="3" s="1"/>
  <c r="I678" i="3"/>
  <c r="M678" i="3" s="1"/>
  <c r="I689" i="3"/>
  <c r="M689" i="3" s="1"/>
  <c r="I692" i="3"/>
  <c r="M692" i="3" s="1"/>
  <c r="I686" i="3"/>
  <c r="M686" i="3" s="1"/>
  <c r="I693" i="3"/>
  <c r="M693" i="3" s="1"/>
  <c r="I680" i="3"/>
  <c r="M680" i="3" s="1"/>
  <c r="I683" i="3"/>
  <c r="M683" i="3" s="1"/>
  <c r="I687" i="3"/>
  <c r="M687" i="3" s="1"/>
  <c r="I684" i="3"/>
  <c r="M684" i="3" s="1"/>
  <c r="I691" i="3"/>
  <c r="M691" i="3" s="1"/>
  <c r="I688" i="3"/>
  <c r="M688" i="3" s="1"/>
  <c r="I698" i="3"/>
  <c r="M698" i="3" s="1"/>
  <c r="I694" i="3"/>
  <c r="M694" i="3" s="1"/>
  <c r="I700" i="3"/>
  <c r="M700" i="3" s="1"/>
  <c r="I696" i="3"/>
  <c r="M696" i="3" s="1"/>
  <c r="I697" i="3"/>
  <c r="M697" i="3" s="1"/>
  <c r="I699" i="3"/>
  <c r="M699" i="3" s="1"/>
  <c r="I695" i="3"/>
  <c r="M695" i="3" s="1"/>
  <c r="I701" i="3"/>
  <c r="M701" i="3" s="1"/>
  <c r="I702" i="3"/>
  <c r="M702" i="3" s="1"/>
  <c r="I706" i="3"/>
  <c r="M706" i="3" s="1"/>
  <c r="I703" i="3"/>
  <c r="M703" i="3" s="1"/>
  <c r="I704" i="3"/>
  <c r="M704" i="3" s="1"/>
  <c r="I705" i="3"/>
  <c r="M705" i="3" s="1"/>
  <c r="I712" i="3"/>
  <c r="M712" i="3" s="1"/>
  <c r="I711" i="3"/>
  <c r="M711" i="3" s="1"/>
  <c r="I714" i="3"/>
  <c r="M714" i="3" s="1"/>
  <c r="I709" i="3"/>
  <c r="M709" i="3" s="1"/>
  <c r="I721" i="3"/>
  <c r="M721" i="3" s="1"/>
  <c r="I708" i="3"/>
  <c r="M708" i="3" s="1"/>
  <c r="I718" i="3"/>
  <c r="M718" i="3" s="1"/>
  <c r="I716" i="3"/>
  <c r="M716" i="3" s="1"/>
  <c r="I713" i="3"/>
  <c r="M713" i="3" s="1"/>
  <c r="I715" i="3"/>
  <c r="M715" i="3" s="1"/>
  <c r="I707" i="3"/>
  <c r="M707" i="3" s="1"/>
  <c r="I720" i="3"/>
  <c r="M720" i="3" s="1"/>
  <c r="I719" i="3"/>
  <c r="M719" i="3" s="1"/>
  <c r="I717" i="3"/>
  <c r="M717" i="3" s="1"/>
  <c r="I710" i="3"/>
  <c r="M710" i="3" s="1"/>
  <c r="I769" i="3" l="1"/>
  <c r="M769" i="3" s="1"/>
  <c r="J204" i="3" l="1"/>
  <c r="M204" i="3" s="1"/>
  <c r="J238" i="3"/>
  <c r="M238" i="3" s="1"/>
  <c r="J228" i="3"/>
  <c r="M228" i="3" s="1"/>
  <c r="J229" i="3"/>
  <c r="M229" i="3" s="1"/>
  <c r="J261" i="3"/>
  <c r="M261" i="3" s="1"/>
  <c r="J260" i="3"/>
  <c r="M260" i="3" s="1"/>
  <c r="J263" i="3"/>
  <c r="M263" i="3" s="1"/>
  <c r="L284" i="3"/>
  <c r="M284" i="3" s="1"/>
  <c r="L283" i="3"/>
  <c r="M283" i="3" s="1"/>
  <c r="L287" i="3"/>
  <c r="M287" i="3" s="1"/>
  <c r="L278" i="3"/>
  <c r="M278" i="3" s="1"/>
  <c r="J291" i="3"/>
  <c r="M291" i="3" s="1"/>
  <c r="J285" i="3"/>
  <c r="M285" i="3" s="1"/>
  <c r="J277" i="3"/>
  <c r="M277" i="3" s="1"/>
  <c r="L276" i="3"/>
  <c r="J276" i="3"/>
  <c r="J281" i="3"/>
  <c r="M281" i="3" s="1"/>
  <c r="J279" i="3"/>
  <c r="M279" i="3" s="1"/>
  <c r="L275" i="3"/>
  <c r="J275" i="3"/>
  <c r="M275" i="3" s="1"/>
  <c r="L302" i="3"/>
  <c r="M302" i="3" s="1"/>
  <c r="L296" i="3"/>
  <c r="M296" i="3" s="1"/>
  <c r="J297" i="3"/>
  <c r="M297" i="3" s="1"/>
  <c r="L295" i="3"/>
  <c r="J295" i="3"/>
  <c r="J308" i="3"/>
  <c r="M308" i="3" s="1"/>
  <c r="J294" i="3"/>
  <c r="M294" i="3" s="1"/>
  <c r="L293" i="3"/>
  <c r="J293" i="3"/>
  <c r="M293" i="3" s="1"/>
  <c r="J346" i="3"/>
  <c r="M346" i="3" s="1"/>
  <c r="J356" i="3"/>
  <c r="M356" i="3" s="1"/>
  <c r="J341" i="3"/>
  <c r="M341" i="3" s="1"/>
  <c r="J389" i="3"/>
  <c r="M389" i="3" s="1"/>
  <c r="J388" i="3"/>
  <c r="M388" i="3" s="1"/>
  <c r="J390" i="3"/>
  <c r="M390" i="3" s="1"/>
  <c r="J386" i="3"/>
  <c r="I591" i="3"/>
  <c r="M591" i="3" s="1"/>
  <c r="I466" i="3"/>
  <c r="M466" i="3" s="1"/>
  <c r="I468" i="3"/>
  <c r="M468" i="3" s="1"/>
  <c r="I469" i="3"/>
  <c r="M469" i="3" s="1"/>
  <c r="I467" i="3"/>
  <c r="M467" i="3" s="1"/>
  <c r="I470" i="3"/>
  <c r="M470" i="3" s="1"/>
  <c r="I465" i="3"/>
  <c r="M465" i="3" s="1"/>
  <c r="I464" i="3"/>
  <c r="M464" i="3" s="1"/>
  <c r="I463" i="3"/>
  <c r="M463" i="3" s="1"/>
  <c r="I462" i="3"/>
  <c r="M462" i="3" s="1"/>
  <c r="I461" i="3"/>
  <c r="M461" i="3" s="1"/>
  <c r="I460" i="3"/>
  <c r="M460" i="3" s="1"/>
  <c r="I485" i="3"/>
  <c r="M485" i="3" s="1"/>
  <c r="I484" i="3"/>
  <c r="M484" i="3" s="1"/>
  <c r="I483" i="3"/>
  <c r="M483" i="3" s="1"/>
  <c r="I482" i="3"/>
  <c r="M482" i="3" s="1"/>
  <c r="I481" i="3"/>
  <c r="M481" i="3" s="1"/>
  <c r="I480" i="3"/>
  <c r="M480" i="3" s="1"/>
  <c r="I479" i="3"/>
  <c r="M479" i="3" s="1"/>
  <c r="I478" i="3"/>
  <c r="M478" i="3" s="1"/>
  <c r="I477" i="3"/>
  <c r="M477" i="3" s="1"/>
  <c r="I476" i="3"/>
  <c r="M476" i="3" s="1"/>
  <c r="I475" i="3"/>
  <c r="M475" i="3" s="1"/>
  <c r="I474" i="3"/>
  <c r="M474" i="3" s="1"/>
  <c r="I473" i="3"/>
  <c r="M473" i="3" s="1"/>
  <c r="I472" i="3"/>
  <c r="M472" i="3" s="1"/>
  <c r="I494" i="3"/>
  <c r="M494" i="3" s="1"/>
  <c r="I497" i="3"/>
  <c r="M497" i="3" s="1"/>
  <c r="I495" i="3"/>
  <c r="M495" i="3" s="1"/>
  <c r="I496" i="3"/>
  <c r="M496" i="3" s="1"/>
  <c r="I490" i="3"/>
  <c r="M490" i="3" s="1"/>
  <c r="I493" i="3"/>
  <c r="M493" i="3" s="1"/>
  <c r="I491" i="3"/>
  <c r="M491" i="3" s="1"/>
  <c r="I492" i="3"/>
  <c r="M492" i="3" s="1"/>
  <c r="I489" i="3"/>
  <c r="M489" i="3" s="1"/>
  <c r="I488" i="3"/>
  <c r="M488" i="3" s="1"/>
  <c r="I487" i="3"/>
  <c r="M487" i="3" s="1"/>
  <c r="I486" i="3"/>
  <c r="M486" i="3" s="1"/>
  <c r="I514" i="3"/>
  <c r="M514" i="3" s="1"/>
  <c r="I513" i="3"/>
  <c r="M513" i="3" s="1"/>
  <c r="I512" i="3"/>
  <c r="M512" i="3" s="1"/>
  <c r="I511" i="3"/>
  <c r="M511" i="3" s="1"/>
  <c r="I510" i="3"/>
  <c r="M510" i="3" s="1"/>
  <c r="I509" i="3"/>
  <c r="M509" i="3" s="1"/>
  <c r="I508" i="3"/>
  <c r="M508" i="3" s="1"/>
  <c r="I507" i="3"/>
  <c r="M507" i="3" s="1"/>
  <c r="I506" i="3"/>
  <c r="M506" i="3" s="1"/>
  <c r="I505" i="3"/>
  <c r="M505" i="3" s="1"/>
  <c r="I504" i="3"/>
  <c r="M504" i="3" s="1"/>
  <c r="I503" i="3"/>
  <c r="M503" i="3" s="1"/>
  <c r="I502" i="3"/>
  <c r="M502" i="3" s="1"/>
  <c r="I501" i="3"/>
  <c r="M501" i="3" s="1"/>
  <c r="I500" i="3"/>
  <c r="M500" i="3" s="1"/>
  <c r="I499" i="3"/>
  <c r="M499" i="3" s="1"/>
  <c r="I498" i="3"/>
  <c r="M498" i="3" s="1"/>
  <c r="I531" i="3"/>
  <c r="M531" i="3" s="1"/>
  <c r="I530" i="3"/>
  <c r="M530" i="3" s="1"/>
  <c r="I529" i="3"/>
  <c r="M529" i="3" s="1"/>
  <c r="I528" i="3"/>
  <c r="M528" i="3" s="1"/>
  <c r="I527" i="3"/>
  <c r="M527" i="3" s="1"/>
  <c r="I526" i="3"/>
  <c r="M526" i="3" s="1"/>
  <c r="I525" i="3"/>
  <c r="M525" i="3" s="1"/>
  <c r="I524" i="3"/>
  <c r="M524" i="3" s="1"/>
  <c r="I523" i="3"/>
  <c r="M523" i="3" s="1"/>
  <c r="I522" i="3"/>
  <c r="M522" i="3" s="1"/>
  <c r="I521" i="3"/>
  <c r="M521" i="3" s="1"/>
  <c r="I520" i="3"/>
  <c r="M520" i="3" s="1"/>
  <c r="I519" i="3"/>
  <c r="M519" i="3" s="1"/>
  <c r="I518" i="3"/>
  <c r="M518" i="3" s="1"/>
  <c r="I517" i="3"/>
  <c r="M517" i="3" s="1"/>
  <c r="I516" i="3"/>
  <c r="M516" i="3" s="1"/>
  <c r="I515" i="3"/>
  <c r="M515" i="3" s="1"/>
  <c r="I545" i="3"/>
  <c r="M545" i="3" s="1"/>
  <c r="I543" i="3"/>
  <c r="M543" i="3" s="1"/>
  <c r="I546" i="3"/>
  <c r="M546" i="3" s="1"/>
  <c r="I540" i="3"/>
  <c r="M540" i="3" s="1"/>
  <c r="I541" i="3"/>
  <c r="M541" i="3" s="1"/>
  <c r="I539" i="3"/>
  <c r="M539" i="3" s="1"/>
  <c r="I542" i="3"/>
  <c r="M542" i="3" s="1"/>
  <c r="I544" i="3"/>
  <c r="M544" i="3" s="1"/>
  <c r="I537" i="3"/>
  <c r="M537" i="3" s="1"/>
  <c r="I536" i="3"/>
  <c r="M536" i="3" s="1"/>
  <c r="I538" i="3"/>
  <c r="M538" i="3" s="1"/>
  <c r="I535" i="3"/>
  <c r="M535" i="3" s="1"/>
  <c r="I533" i="3"/>
  <c r="M533" i="3" s="1"/>
  <c r="I532" i="3"/>
  <c r="M532" i="3" s="1"/>
  <c r="I534" i="3"/>
  <c r="M534" i="3" s="1"/>
  <c r="I562" i="3"/>
  <c r="M562" i="3" s="1"/>
  <c r="I561" i="3"/>
  <c r="M561" i="3" s="1"/>
  <c r="I560" i="3"/>
  <c r="M560" i="3" s="1"/>
  <c r="I559" i="3"/>
  <c r="M559" i="3" s="1"/>
  <c r="I558" i="3"/>
  <c r="M558" i="3" s="1"/>
  <c r="I557" i="3"/>
  <c r="M557" i="3" s="1"/>
  <c r="I556" i="3"/>
  <c r="M556" i="3" s="1"/>
  <c r="I555" i="3"/>
  <c r="M555" i="3" s="1"/>
  <c r="I554" i="3"/>
  <c r="M554" i="3" s="1"/>
  <c r="I553" i="3"/>
  <c r="M553" i="3" s="1"/>
  <c r="I552" i="3"/>
  <c r="M552" i="3" s="1"/>
  <c r="I551" i="3"/>
  <c r="M551" i="3" s="1"/>
  <c r="I550" i="3"/>
  <c r="M550" i="3" s="1"/>
  <c r="I549" i="3"/>
  <c r="M549" i="3" s="1"/>
  <c r="I548" i="3"/>
  <c r="M548" i="3" s="1"/>
  <c r="I547" i="3"/>
  <c r="M547" i="3" s="1"/>
  <c r="I577" i="3"/>
  <c r="M577" i="3" s="1"/>
  <c r="I578" i="3"/>
  <c r="M578" i="3" s="1"/>
  <c r="I575" i="3"/>
  <c r="M575" i="3" s="1"/>
  <c r="I576" i="3"/>
  <c r="M576" i="3" s="1"/>
  <c r="I572" i="3"/>
  <c r="M572" i="3" s="1"/>
  <c r="I574" i="3"/>
  <c r="M574" i="3" s="1"/>
  <c r="I573" i="3"/>
  <c r="M573" i="3" s="1"/>
  <c r="I570" i="3"/>
  <c r="M570" i="3" s="1"/>
  <c r="I571" i="3"/>
  <c r="M571" i="3" s="1"/>
  <c r="I569" i="3"/>
  <c r="M569" i="3" s="1"/>
  <c r="I568" i="3"/>
  <c r="M568" i="3" s="1"/>
  <c r="I567" i="3"/>
  <c r="M567" i="3" s="1"/>
  <c r="I566" i="3"/>
  <c r="M566" i="3" s="1"/>
  <c r="I565" i="3"/>
  <c r="M565" i="3" s="1"/>
  <c r="I564" i="3"/>
  <c r="M564" i="3" s="1"/>
  <c r="I563" i="3"/>
  <c r="M563" i="3" s="1"/>
  <c r="I595" i="3"/>
  <c r="M595" i="3" s="1"/>
  <c r="I592" i="3"/>
  <c r="M592" i="3" s="1"/>
  <c r="I594" i="3"/>
  <c r="M594" i="3" s="1"/>
  <c r="I593" i="3"/>
  <c r="M593" i="3" s="1"/>
  <c r="I589" i="3"/>
  <c r="M589" i="3" s="1"/>
  <c r="I588" i="3"/>
  <c r="M588" i="3" s="1"/>
  <c r="I590" i="3"/>
  <c r="M590" i="3" s="1"/>
  <c r="I587" i="3"/>
  <c r="M587" i="3" s="1"/>
  <c r="I586" i="3"/>
  <c r="M586" i="3" s="1"/>
  <c r="I585" i="3"/>
  <c r="M585" i="3" s="1"/>
  <c r="I584" i="3"/>
  <c r="M584" i="3" s="1"/>
  <c r="I583" i="3"/>
  <c r="M583" i="3" s="1"/>
  <c r="I582" i="3"/>
  <c r="M582" i="3" s="1"/>
  <c r="I581" i="3"/>
  <c r="M581" i="3" s="1"/>
  <c r="I580" i="3"/>
  <c r="M580" i="3" s="1"/>
  <c r="I579" i="3"/>
  <c r="M579" i="3" s="1"/>
  <c r="I610" i="3"/>
  <c r="M610" i="3" s="1"/>
  <c r="I611" i="3"/>
  <c r="M611" i="3" s="1"/>
  <c r="I608" i="3"/>
  <c r="M608" i="3" s="1"/>
  <c r="I609" i="3"/>
  <c r="M609" i="3" s="1"/>
  <c r="I612" i="3"/>
  <c r="M612" i="3" s="1"/>
  <c r="I605" i="3"/>
  <c r="M605" i="3" s="1"/>
  <c r="I606" i="3"/>
  <c r="M606" i="3" s="1"/>
  <c r="I607" i="3"/>
  <c r="M607" i="3" s="1"/>
  <c r="I604" i="3"/>
  <c r="M604" i="3" s="1"/>
  <c r="I603" i="3"/>
  <c r="M603" i="3" s="1"/>
  <c r="I601" i="3"/>
  <c r="M601" i="3" s="1"/>
  <c r="I602" i="3"/>
  <c r="M602" i="3" s="1"/>
  <c r="I600" i="3"/>
  <c r="M600" i="3" s="1"/>
  <c r="I599" i="3"/>
  <c r="M599" i="3" s="1"/>
  <c r="I598" i="3"/>
  <c r="M598" i="3" s="1"/>
  <c r="I597" i="3"/>
  <c r="M597" i="3" s="1"/>
  <c r="I596" i="3"/>
  <c r="M596" i="3" s="1"/>
  <c r="I618" i="3"/>
  <c r="M618" i="3" s="1"/>
  <c r="I628" i="3"/>
  <c r="M628" i="3" s="1"/>
  <c r="I625" i="3"/>
  <c r="M625" i="3" s="1"/>
  <c r="I627" i="3"/>
  <c r="M627" i="3" s="1"/>
  <c r="I626" i="3"/>
  <c r="M626" i="3" s="1"/>
  <c r="I624" i="3"/>
  <c r="M624" i="3" s="1"/>
  <c r="I621" i="3"/>
  <c r="M621" i="3" s="1"/>
  <c r="I623" i="3"/>
  <c r="M623" i="3" s="1"/>
  <c r="I619" i="3"/>
  <c r="M619" i="3" s="1"/>
  <c r="I622" i="3"/>
  <c r="M622" i="3" s="1"/>
  <c r="I620" i="3"/>
  <c r="M620" i="3" s="1"/>
  <c r="I617" i="3"/>
  <c r="M617" i="3" s="1"/>
  <c r="I616" i="3"/>
  <c r="M616" i="3" s="1"/>
  <c r="I615" i="3"/>
  <c r="M615" i="3" s="1"/>
  <c r="I613" i="3"/>
  <c r="M613" i="3" s="1"/>
  <c r="I614" i="3"/>
  <c r="M614" i="3" s="1"/>
  <c r="I638" i="3"/>
  <c r="M638" i="3" s="1"/>
  <c r="I641" i="3"/>
  <c r="M641" i="3" s="1"/>
  <c r="I642" i="3"/>
  <c r="M642" i="3" s="1"/>
  <c r="I643" i="3"/>
  <c r="M643" i="3" s="1"/>
  <c r="I640" i="3"/>
  <c r="M640" i="3" s="1"/>
  <c r="I639" i="3"/>
  <c r="M639" i="3" s="1"/>
  <c r="I637" i="3"/>
  <c r="M637" i="3" s="1"/>
  <c r="I636" i="3"/>
  <c r="M636" i="3" s="1"/>
  <c r="I635" i="3"/>
  <c r="M635" i="3" s="1"/>
  <c r="I634" i="3"/>
  <c r="M634" i="3" s="1"/>
  <c r="I632" i="3"/>
  <c r="M632" i="3" s="1"/>
  <c r="I633" i="3"/>
  <c r="M633" i="3" s="1"/>
  <c r="I631" i="3"/>
  <c r="M631" i="3" s="1"/>
  <c r="I630" i="3"/>
  <c r="M630" i="3" s="1"/>
  <c r="I629" i="3"/>
  <c r="M629" i="3" s="1"/>
  <c r="I657" i="3"/>
  <c r="M657" i="3" s="1"/>
  <c r="I655" i="3"/>
  <c r="M655" i="3" s="1"/>
  <c r="I656" i="3"/>
  <c r="M656" i="3" s="1"/>
  <c r="I658" i="3"/>
  <c r="M658" i="3" s="1"/>
  <c r="I654" i="3"/>
  <c r="M654" i="3" s="1"/>
  <c r="I653" i="3"/>
  <c r="M653" i="3" s="1"/>
  <c r="I651" i="3"/>
  <c r="M651" i="3" s="1"/>
  <c r="I652" i="3"/>
  <c r="M652" i="3" s="1"/>
  <c r="I650" i="3"/>
  <c r="M650" i="3" s="1"/>
  <c r="I649" i="3"/>
  <c r="M649" i="3" s="1"/>
  <c r="I648" i="3"/>
  <c r="M648" i="3" s="1"/>
  <c r="I647" i="3"/>
  <c r="M647" i="3" s="1"/>
  <c r="I646" i="3"/>
  <c r="M646" i="3" s="1"/>
  <c r="I645" i="3"/>
  <c r="M645" i="3" s="1"/>
  <c r="I644" i="3"/>
  <c r="M644" i="3" s="1"/>
  <c r="I670" i="3"/>
  <c r="M670" i="3" s="1"/>
  <c r="I668" i="3"/>
  <c r="M668" i="3" s="1"/>
  <c r="I675" i="3"/>
  <c r="M675" i="3" s="1"/>
  <c r="I674" i="3"/>
  <c r="M674" i="3" s="1"/>
  <c r="I673" i="3"/>
  <c r="M673" i="3" s="1"/>
  <c r="I672" i="3"/>
  <c r="M672" i="3" s="1"/>
  <c r="I671" i="3"/>
  <c r="M671" i="3" s="1"/>
  <c r="I669" i="3"/>
  <c r="M669" i="3" s="1"/>
  <c r="I667" i="3"/>
  <c r="M667" i="3" s="1"/>
  <c r="I666" i="3"/>
  <c r="M666" i="3" s="1"/>
  <c r="I665" i="3"/>
  <c r="M665" i="3" s="1"/>
  <c r="I664" i="3"/>
  <c r="M664" i="3" s="1"/>
  <c r="I663" i="3"/>
  <c r="M663" i="3" s="1"/>
  <c r="I662" i="3"/>
  <c r="M662" i="3" s="1"/>
  <c r="I661" i="3"/>
  <c r="M661" i="3" s="1"/>
  <c r="I660" i="3"/>
  <c r="M660" i="3" s="1"/>
  <c r="I659" i="3"/>
  <c r="M659" i="3" s="1"/>
  <c r="M761" i="3"/>
  <c r="M759" i="3"/>
  <c r="M760" i="3"/>
  <c r="M756" i="3"/>
  <c r="M762" i="3"/>
  <c r="M758" i="3"/>
  <c r="M757" i="3"/>
  <c r="M753" i="3"/>
  <c r="M754" i="3"/>
  <c r="I764" i="3"/>
  <c r="M764" i="3" s="1"/>
  <c r="I765" i="3"/>
  <c r="M765" i="3" s="1"/>
  <c r="I766" i="3"/>
  <c r="M766" i="3" s="1"/>
  <c r="I767" i="3"/>
  <c r="M767" i="3" s="1"/>
  <c r="I768" i="3"/>
  <c r="M768" i="3" s="1"/>
  <c r="I771" i="3"/>
  <c r="M771" i="3" s="1"/>
  <c r="I772" i="3"/>
  <c r="M772" i="3" s="1"/>
  <c r="I770" i="3"/>
  <c r="M770" i="3" s="1"/>
  <c r="I763" i="3"/>
  <c r="M763" i="3" s="1"/>
  <c r="L774" i="3" l="1"/>
  <c r="M276" i="3"/>
  <c r="J774" i="3"/>
  <c r="M386" i="3"/>
  <c r="M295" i="3"/>
  <c r="I774" i="3"/>
  <c r="M751" i="3"/>
  <c r="M774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Riemens</author>
  </authors>
  <commentList>
    <comment ref="F1" authorId="0" shapeId="0" xr:uid="{F3B394F1-EBFB-47CA-BF0F-9B9A2E4957FA}">
      <text>
        <r>
          <rPr>
            <b/>
            <sz val="9"/>
            <color indexed="81"/>
            <rFont val="Tahoma"/>
            <family val="2"/>
          </rPr>
          <t>Riemens:</t>
        </r>
        <r>
          <rPr>
            <sz val="9"/>
            <color indexed="81"/>
            <rFont val="Tahoma"/>
            <family val="2"/>
          </rPr>
          <t xml:space="preserve">
Walchers Kampioenschap
</t>
        </r>
      </text>
    </comment>
  </commentList>
</comments>
</file>

<file path=xl/sharedStrings.xml><?xml version="1.0" encoding="utf-8"?>
<sst xmlns="http://schemas.openxmlformats.org/spreadsheetml/2006/main" count="4038" uniqueCount="326">
  <si>
    <t xml:space="preserve">Topscorers seizoen </t>
  </si>
  <si>
    <t>Naam</t>
  </si>
  <si>
    <t>WK</t>
  </si>
  <si>
    <t>Toernooi</t>
  </si>
  <si>
    <t>Oefen</t>
  </si>
  <si>
    <t>Oefen totaal</t>
  </si>
  <si>
    <t>Beker</t>
  </si>
  <si>
    <t>Comp</t>
  </si>
  <si>
    <t>Nacomp</t>
  </si>
  <si>
    <t>Totaal</t>
  </si>
  <si>
    <t>opm 1</t>
  </si>
  <si>
    <t>opm 2</t>
  </si>
  <si>
    <t>opm 3</t>
  </si>
  <si>
    <t>1974-1975</t>
  </si>
  <si>
    <t>Han Lobbezoo</t>
  </si>
  <si>
    <t>Jan Riemens</t>
  </si>
  <si>
    <t>Piet Houterman</t>
  </si>
  <si>
    <t>Piet Versluys</t>
  </si>
  <si>
    <t>Jan Bouterse</t>
  </si>
  <si>
    <t>Lou Dekker</t>
  </si>
  <si>
    <t>Bram Vader</t>
  </si>
  <si>
    <t>David Davidse</t>
  </si>
  <si>
    <t>Jaap Allaart</t>
  </si>
  <si>
    <t>Klaas Dieleman</t>
  </si>
  <si>
    <t>1975-1976</t>
  </si>
  <si>
    <t>Chris Riemens</t>
  </si>
  <si>
    <t>Ko Wattel</t>
  </si>
  <si>
    <t>Wim Allaart</t>
  </si>
  <si>
    <t>1976-1977</t>
  </si>
  <si>
    <t>1977-1978</t>
  </si>
  <si>
    <t>1978-1979</t>
  </si>
  <si>
    <t>1979-1980</t>
  </si>
  <si>
    <t>1980-1981</t>
  </si>
  <si>
    <t>1981-1982</t>
  </si>
  <si>
    <t>Archief BR</t>
  </si>
  <si>
    <t>Hans Adriaanse</t>
  </si>
  <si>
    <t>Ko Bouterse</t>
  </si>
  <si>
    <t>Rens Griep</t>
  </si>
  <si>
    <t>Stef Abrahamse</t>
  </si>
  <si>
    <t>Adrie Moelker</t>
  </si>
  <si>
    <t>Henk Wondergem</t>
  </si>
  <si>
    <t>Bert Riemens</t>
  </si>
  <si>
    <t>Arjen luteijn</t>
  </si>
  <si>
    <t>Harry Louwerse</t>
  </si>
  <si>
    <t>Ko Louwerse</t>
  </si>
  <si>
    <t>Peter Louwerse</t>
  </si>
  <si>
    <t>Peter Riemens</t>
  </si>
  <si>
    <t>Rob Wattel</t>
  </si>
  <si>
    <t>1982-1983</t>
  </si>
  <si>
    <t>Jan Muizelaar</t>
  </si>
  <si>
    <t>Fred Meerman</t>
  </si>
  <si>
    <t>Rene Geschiere</t>
  </si>
  <si>
    <t>1983-1984</t>
  </si>
  <si>
    <t>Dick Adriaanse</t>
  </si>
  <si>
    <t>Pieter den Hollander</t>
  </si>
  <si>
    <t>1984-1985</t>
  </si>
  <si>
    <t>Ronald Jongelings</t>
  </si>
  <si>
    <t>Arjen Luteijn</t>
  </si>
  <si>
    <t>Jan Francke</t>
  </si>
  <si>
    <t>Nico-Jan Boogaard</t>
  </si>
  <si>
    <t>1985-1986</t>
  </si>
  <si>
    <t>Hans Wattel</t>
  </si>
  <si>
    <t>Jan Vernunt</t>
  </si>
  <si>
    <t>Kees-Pieter Geschiere</t>
  </si>
  <si>
    <t>Perry Boogaard</t>
  </si>
  <si>
    <t>Reinco Geschiere</t>
  </si>
  <si>
    <t>1986-1987</t>
  </si>
  <si>
    <t>Jan Leendertse</t>
  </si>
  <si>
    <t>Marcel de Nijs</t>
  </si>
  <si>
    <t>Jan Wattel</t>
  </si>
  <si>
    <t>1987-1988</t>
  </si>
  <si>
    <t>Harry Koster</t>
  </si>
  <si>
    <t>Wim de Fouw</t>
  </si>
  <si>
    <t>Stefan Hillebrand</t>
  </si>
  <si>
    <t>1988-1989</t>
  </si>
  <si>
    <t>Jos Kayser</t>
  </si>
  <si>
    <t>John van der Have</t>
  </si>
  <si>
    <t>Leo Kayser</t>
  </si>
  <si>
    <t>Chris van Beem</t>
  </si>
  <si>
    <t>1989-1990</t>
  </si>
  <si>
    <t>Mart van de Guchte</t>
  </si>
  <si>
    <t>Jan Geene</t>
  </si>
  <si>
    <t>Gerben Suyk</t>
  </si>
  <si>
    <t>Jaap Lobbezoo</t>
  </si>
  <si>
    <t>1990-1991</t>
  </si>
  <si>
    <t>niet compleet</t>
  </si>
  <si>
    <t>Marco Jonker</t>
  </si>
  <si>
    <t>1991-1992</t>
  </si>
  <si>
    <t>Jan Hage</t>
  </si>
  <si>
    <t>Jaap van de Velde</t>
  </si>
  <si>
    <t>Paul Wolfert</t>
  </si>
  <si>
    <t>1992-1993</t>
  </si>
  <si>
    <t>Arthur van Huizen</t>
  </si>
  <si>
    <t>Rene Koster</t>
  </si>
  <si>
    <t>1993-1994</t>
  </si>
  <si>
    <t>Rene Poortvliet</t>
  </si>
  <si>
    <t>Ko Brand</t>
  </si>
  <si>
    <t>Marcel Astroh</t>
  </si>
  <si>
    <t>Pascal van de Berg</t>
  </si>
  <si>
    <t>Chris Wild</t>
  </si>
  <si>
    <t>1994-1995</t>
  </si>
  <si>
    <t>Micky Vujovic</t>
  </si>
  <si>
    <t>Rene Wondergem</t>
  </si>
  <si>
    <t>Erik Koopmans</t>
  </si>
  <si>
    <t>Jan-Peter van de Putte</t>
  </si>
  <si>
    <t>Mark Pasveer</t>
  </si>
  <si>
    <t>Niels Lobbezoo</t>
  </si>
  <si>
    <t>Wilbert Koole</t>
  </si>
  <si>
    <t>1995-1996</t>
  </si>
  <si>
    <t>1996-1997</t>
  </si>
  <si>
    <t>1997-1998</t>
  </si>
  <si>
    <t>1998-1999</t>
  </si>
  <si>
    <t>1999-2000</t>
  </si>
  <si>
    <t>Frank Allaart</t>
  </si>
  <si>
    <t>Archief FA</t>
  </si>
  <si>
    <t>Renco Francke</t>
  </si>
  <si>
    <t>Willem-Jan Schoe</t>
  </si>
  <si>
    <t>Marcel Vader</t>
  </si>
  <si>
    <t>Klaas Houterman</t>
  </si>
  <si>
    <t>Christiaan Francke</t>
  </si>
  <si>
    <t>Johan Mesu</t>
  </si>
  <si>
    <t>2000-2001</t>
  </si>
  <si>
    <t>Nicky Holmes</t>
  </si>
  <si>
    <t>Erik van Middelkoop</t>
  </si>
  <si>
    <t>2001-2002</t>
  </si>
  <si>
    <t>Jeroen Geerse</t>
  </si>
  <si>
    <t>Hans Lobbezoo</t>
  </si>
  <si>
    <t>Robbie Holmes</t>
  </si>
  <si>
    <t>2002-2003</t>
  </si>
  <si>
    <t>Patrick van de Putte</t>
  </si>
  <si>
    <t>Alex de Visser</t>
  </si>
  <si>
    <t>Anthony Poppe</t>
  </si>
  <si>
    <t>Huibert Deurloo</t>
  </si>
  <si>
    <t>Ivo Besuijen</t>
  </si>
  <si>
    <t>Robin Vos</t>
  </si>
  <si>
    <t>2003-2004</t>
  </si>
  <si>
    <t>Jan-Willem Francke</t>
  </si>
  <si>
    <t>Tom Breedijk</t>
  </si>
  <si>
    <t>Frank Rooze</t>
  </si>
  <si>
    <t>Rene Cevaal</t>
  </si>
  <si>
    <t>2004-2005</t>
  </si>
  <si>
    <t>Wilco de Keuning</t>
  </si>
  <si>
    <t>Alex Dekker</t>
  </si>
  <si>
    <t>Bas Rooze</t>
  </si>
  <si>
    <t>Jeroen de Reus</t>
  </si>
  <si>
    <t>Bernado Wattel</t>
  </si>
  <si>
    <t>2005-2006</t>
  </si>
  <si>
    <t>Kyrian Guepin</t>
  </si>
  <si>
    <t>David Dekker</t>
  </si>
  <si>
    <t>2006-2007</t>
  </si>
  <si>
    <t>Arnold Schreij</t>
  </si>
  <si>
    <t>André Brouwer</t>
  </si>
  <si>
    <t>Ezra de Korte</t>
  </si>
  <si>
    <t>Rudi Geerse</t>
  </si>
  <si>
    <t>2007-2008</t>
  </si>
  <si>
    <t>Marvin Etsburg</t>
  </si>
  <si>
    <t>Ruud Buteijn</t>
  </si>
  <si>
    <t>2008-2009</t>
  </si>
  <si>
    <t>Eddy de Looff</t>
  </si>
  <si>
    <t>Rogier van Wouwe</t>
  </si>
  <si>
    <t>2009-2010</t>
  </si>
  <si>
    <t>Arno Melaard</t>
  </si>
  <si>
    <t>Alex Jobse</t>
  </si>
  <si>
    <t>Jeffry Poppe</t>
  </si>
  <si>
    <t>Roy Koole</t>
  </si>
  <si>
    <t>Ainsley Janse</t>
  </si>
  <si>
    <t>Marlo Janisse</t>
  </si>
  <si>
    <t>2010-2011</t>
  </si>
  <si>
    <t>Maikel Simonse</t>
  </si>
  <si>
    <t>2011-2012</t>
  </si>
  <si>
    <t>Aron Koster</t>
  </si>
  <si>
    <t>Jotam Zweedijk</t>
  </si>
  <si>
    <t>2012-2013</t>
  </si>
  <si>
    <t>Archief internet</t>
  </si>
  <si>
    <t>oefen en beker niet compleet</t>
  </si>
  <si>
    <t>Jorden Louwerse</t>
  </si>
  <si>
    <t>Jasper Wilderom</t>
  </si>
  <si>
    <t>Gijs Zoutewelle</t>
  </si>
  <si>
    <t>Robbert Jan van de Genugten</t>
  </si>
  <si>
    <t>Boaz de Korte</t>
  </si>
  <si>
    <t>Jannick Wondergem</t>
  </si>
  <si>
    <t>2013-2014</t>
  </si>
  <si>
    <t>Bert Francke</t>
  </si>
  <si>
    <t>Ronald Hendrikse</t>
  </si>
  <si>
    <t>2014-2015</t>
  </si>
  <si>
    <t>2015-2016</t>
  </si>
  <si>
    <t>Aron Wattel</t>
  </si>
  <si>
    <t>Archief AW</t>
  </si>
  <si>
    <t>65 goals totaal in 2025 2016 competitie</t>
  </si>
  <si>
    <t>Peter Gideonse</t>
  </si>
  <si>
    <t>1e/2e</t>
  </si>
  <si>
    <t>Bjorn Francke</t>
  </si>
  <si>
    <t>1e/2e/5e</t>
  </si>
  <si>
    <t>Melvin Poppe</t>
  </si>
  <si>
    <t>Roy de Visser</t>
  </si>
  <si>
    <t>Sil Riemens</t>
  </si>
  <si>
    <t>Lennart Dekker</t>
  </si>
  <si>
    <t>2016-2017</t>
  </si>
  <si>
    <t>Aloys Lockefeer</t>
  </si>
  <si>
    <t>Marijn Koreman</t>
  </si>
  <si>
    <t>Robbie Sturm</t>
  </si>
  <si>
    <t>2017-2018</t>
  </si>
  <si>
    <t>Derk van den Bosch</t>
  </si>
  <si>
    <t>Quinten Lourens</t>
  </si>
  <si>
    <t>Beaudoin Haeck</t>
  </si>
  <si>
    <t>Peter Francke</t>
  </si>
  <si>
    <t>2018-2019</t>
  </si>
  <si>
    <t>Mees Koreman</t>
  </si>
  <si>
    <t>Jeffrey Koets</t>
  </si>
  <si>
    <t>Jordy Suurmond</t>
  </si>
  <si>
    <t>2019-2020</t>
  </si>
  <si>
    <t>Dennis Kovacevic</t>
  </si>
  <si>
    <t>Jordi van Schaik</t>
  </si>
  <si>
    <t>Denvy Mesu</t>
  </si>
  <si>
    <t>Niels Sanderse</t>
  </si>
  <si>
    <t>2020-2021</t>
  </si>
  <si>
    <t>Corona</t>
  </si>
  <si>
    <t>Jorn Soethout</t>
  </si>
  <si>
    <t>2021-2022</t>
  </si>
  <si>
    <t>Guido Arratoon</t>
  </si>
  <si>
    <t>Kaj van de Rafelaar</t>
  </si>
  <si>
    <t>Robbert Luijk</t>
  </si>
  <si>
    <t>Wessel Overbeeke</t>
  </si>
  <si>
    <t>2022-2023</t>
  </si>
  <si>
    <t>Ruben Hollemans</t>
  </si>
  <si>
    <t>Lars Overweel</t>
  </si>
  <si>
    <t>Bjarne Murre</t>
  </si>
  <si>
    <t>Jordy Sinke</t>
  </si>
  <si>
    <t>Oktaj Hasanov</t>
  </si>
  <si>
    <t>2023-2024</t>
  </si>
  <si>
    <t>Finn van de Rafelaar</t>
  </si>
  <si>
    <t>2024-2025</t>
  </si>
  <si>
    <t>Dominic Cepero</t>
  </si>
  <si>
    <t>Luuk Geldof</t>
  </si>
  <si>
    <t>Sam Boone</t>
  </si>
  <si>
    <t>Thomas Wattel</t>
  </si>
  <si>
    <t>2025-2026</t>
  </si>
  <si>
    <t>Kloetinge</t>
  </si>
  <si>
    <t>Daan van As</t>
  </si>
  <si>
    <t>Levi Logger</t>
  </si>
  <si>
    <t>Sum of Oefen totaal</t>
  </si>
  <si>
    <t>Sum of Beker</t>
  </si>
  <si>
    <t>Sum of Comp</t>
  </si>
  <si>
    <t>Sum of Nacomp</t>
  </si>
  <si>
    <t>Sum of Totaal</t>
  </si>
  <si>
    <t>onbekend</t>
  </si>
  <si>
    <t>Rijlabels</t>
  </si>
  <si>
    <t>(leeg)</t>
  </si>
  <si>
    <t>Eindtotaal</t>
  </si>
  <si>
    <t>Som van Oefen totaal</t>
  </si>
  <si>
    <t>Som van Beker</t>
  </si>
  <si>
    <t>Som van Nacomp</t>
  </si>
  <si>
    <t>Som van Totaal</t>
  </si>
  <si>
    <t>Joop Wattel</t>
  </si>
  <si>
    <t>Wim van Haveren</t>
  </si>
  <si>
    <t>Jasper Wattel</t>
  </si>
  <si>
    <t>Peter van de Broek</t>
  </si>
  <si>
    <t>Michel Louwerse</t>
  </si>
  <si>
    <t>Albert Bektesi</t>
  </si>
  <si>
    <t>Martin Francke</t>
  </si>
  <si>
    <t>Martin Meijers</t>
  </si>
  <si>
    <t>Jacco Pleune</t>
  </si>
  <si>
    <t>Bjorn van de Vliet</t>
  </si>
  <si>
    <t>eigen goal tegenstander</t>
  </si>
  <si>
    <t>Luuk geldof</t>
  </si>
  <si>
    <t>Archief RL</t>
  </si>
  <si>
    <t>Onbekend</t>
  </si>
  <si>
    <t>Cees Corstanje</t>
  </si>
  <si>
    <t>Archief HW</t>
  </si>
  <si>
    <t>Louis de Bruijne</t>
  </si>
  <si>
    <t>Andre Buys</t>
  </si>
  <si>
    <t>Richard Suyk</t>
  </si>
  <si>
    <t>Piet Jobse</t>
  </si>
  <si>
    <t>Daaf de Kok</t>
  </si>
  <si>
    <t>Tiemen Suyk</t>
  </si>
  <si>
    <t>2003/2004 tm 2005/2006 bij VCK</t>
  </si>
  <si>
    <t>Erik van Rijswijk</t>
  </si>
  <si>
    <t>krantenbank</t>
  </si>
  <si>
    <t>oefen niet compleet</t>
  </si>
  <si>
    <t>Jan-Peter van de putte</t>
  </si>
  <si>
    <t>Ronald Louwerse</t>
  </si>
  <si>
    <t>Beker niet compleet</t>
  </si>
  <si>
    <t>Archief FA / HL</t>
  </si>
  <si>
    <t>Alex van de Hoven</t>
  </si>
  <si>
    <t>Rene poortvliet</t>
  </si>
  <si>
    <t>Archief PZC</t>
  </si>
  <si>
    <t xml:space="preserve">Beker niet compleet, </t>
  </si>
  <si>
    <t>Kampioen 2e klas afd</t>
  </si>
  <si>
    <t>Kampioen 4e klas</t>
  </si>
  <si>
    <t>Bekerseizoen Aduard</t>
  </si>
  <si>
    <t>3e in 1e klas afd., promotie naar 4e klas KNVB, tegen Colijn</t>
  </si>
  <si>
    <t>4e in 1e klas afd., promotie naar 4e klas KNVB, tegen Colijn</t>
  </si>
  <si>
    <t>5e in 1e klas afd., promotie naar 4e klas KNVB, tegen Colijn</t>
  </si>
  <si>
    <t>6e in 1e klas afd., promotie naar 4e klas KNVB, tegen Colijn</t>
  </si>
  <si>
    <t>7e in 1e klas afd., promotie naar 4e klas KNVB, tegen Colijn</t>
  </si>
  <si>
    <t>8e in 1e klas afd., promotie naar 4e klas KNVB, tegen Colijn</t>
  </si>
  <si>
    <t>9e in 1e klas afd., promotie naar 4e klas KNVB, tegen Colijn</t>
  </si>
  <si>
    <t>10e in 1e klas afd., promotie naar 4e klas KNVB, tegen Colijn</t>
  </si>
  <si>
    <t>11e in 1e klas afd., promotie naar 4e klas KNVB, tegen Colijn</t>
  </si>
  <si>
    <t>12e in 1e klas afd., promotie naar 4e klas KNVB, tegen Colijn</t>
  </si>
  <si>
    <t>13e in 1e klas afd., promotie naar 4e klas KNVB, tegen Colijn</t>
  </si>
  <si>
    <t>14e in 1e klas afd., promotie naar 4e klas KNVB, tegen Colijn</t>
  </si>
  <si>
    <t>NC: promotie Colijn</t>
  </si>
  <si>
    <t>NC: promotie Almkerk bij Dosko</t>
  </si>
  <si>
    <t>NC: promotie IJVV bij Kozasken Boys</t>
  </si>
  <si>
    <t>NC: promotie Veere op Domburg</t>
  </si>
  <si>
    <t>NC: degradatie DBGC</t>
  </si>
  <si>
    <t>Archief HL</t>
  </si>
  <si>
    <t>Archief HW / HL</t>
  </si>
  <si>
    <t>Hoogste amateurniveau</t>
  </si>
  <si>
    <t>positie</t>
  </si>
  <si>
    <t>Middenvelder</t>
  </si>
  <si>
    <t>Aanvaller</t>
  </si>
  <si>
    <t>Keeper</t>
  </si>
  <si>
    <t>Verdediger</t>
  </si>
  <si>
    <t>Som van Comp</t>
  </si>
  <si>
    <t>(Alle)</t>
  </si>
  <si>
    <t>blessure</t>
  </si>
  <si>
    <t>Decenium</t>
  </si>
  <si>
    <t>00</t>
  </si>
  <si>
    <t>ja</t>
  </si>
  <si>
    <t>externe eendagsvliegen</t>
  </si>
  <si>
    <t>Tom de Bruin</t>
  </si>
  <si>
    <t>Compleet tm 23 mei Dauwendaele</t>
  </si>
  <si>
    <t>NC: degradatie Jan van Arckel bij VV DESK</t>
  </si>
  <si>
    <t>Eigen goal tegenstander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</si>
</sst>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0"/>
      <name val="Arial"/>
      <family val="2"/>
    </font>
    <font>
      <b/>
      <sz val="11"/>
      <color rgb="FF9C57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8" fillId="6" borderId="1" applyNumberFormat="0" applyAlignment="0" applyProtection="0"/>
    <xf numFmtId="0" fontId="1" fillId="7" borderId="2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4" fillId="0" borderId="0"/>
    <xf numFmtId="0" fontId="1" fillId="12" borderId="0" applyNumberFormat="0" applyBorder="0" applyAlignment="0" applyProtection="0"/>
    <xf numFmtId="0" fontId="17" fillId="13" borderId="1" applyNumberFormat="0" applyAlignment="0" applyProtection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Alignment="1">
      <alignment horizontal="left"/>
    </xf>
    <xf numFmtId="0" fontId="2" fillId="7" borderId="0" xfId="5" applyFont="1" applyBorder="1" applyAlignment="1">
      <alignment horizontal="center" vertical="top" wrapText="1"/>
    </xf>
    <xf numFmtId="0" fontId="2" fillId="10" borderId="0" xfId="8" applyFont="1" applyBorder="1" applyAlignment="1">
      <alignment horizontal="center" vertical="top" wrapText="1"/>
    </xf>
    <xf numFmtId="0" fontId="9" fillId="2" borderId="0" xfId="1" applyFont="1" applyBorder="1" applyAlignment="1">
      <alignment horizontal="center" vertical="top" wrapText="1"/>
    </xf>
    <xf numFmtId="0" fontId="11" fillId="4" borderId="0" xfId="3" applyFont="1" applyBorder="1" applyAlignment="1">
      <alignment horizontal="center" vertical="top" wrapText="1"/>
    </xf>
    <xf numFmtId="0" fontId="2" fillId="9" borderId="0" xfId="7" applyFont="1" applyBorder="1" applyAlignment="1">
      <alignment horizontal="center" vertical="top" wrapText="1"/>
    </xf>
    <xf numFmtId="0" fontId="0" fillId="7" borderId="2" xfId="5" applyFont="1" applyAlignment="1">
      <alignment horizontal="center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5" fillId="3" borderId="0" xfId="2"/>
    <xf numFmtId="0" fontId="0" fillId="0" borderId="0" xfId="0" applyAlignment="1">
      <alignment horizontal="left" vertical="top" wrapText="1"/>
    </xf>
    <xf numFmtId="0" fontId="6" fillId="4" borderId="0" xfId="3" applyBorder="1" applyAlignment="1">
      <alignment horizontal="center" vertical="top"/>
    </xf>
    <xf numFmtId="0" fontId="1" fillId="9" borderId="0" xfId="7" applyBorder="1" applyAlignment="1">
      <alignment horizontal="center" vertical="top"/>
    </xf>
    <xf numFmtId="0" fontId="1" fillId="7" borderId="0" xfId="5" applyFont="1" applyBorder="1" applyAlignment="1">
      <alignment horizontal="center" vertical="top"/>
    </xf>
    <xf numFmtId="0" fontId="8" fillId="6" borderId="0" xfId="4" applyBorder="1" applyAlignment="1">
      <alignment horizontal="center" vertical="top"/>
    </xf>
    <xf numFmtId="0" fontId="1" fillId="10" borderId="0" xfId="8" applyBorder="1" applyAlignment="1">
      <alignment horizontal="center" vertical="top"/>
    </xf>
    <xf numFmtId="0" fontId="4" fillId="2" borderId="0" xfId="1" applyBorder="1" applyAlignment="1">
      <alignment horizontal="center" vertical="top"/>
    </xf>
    <xf numFmtId="0" fontId="6" fillId="0" borderId="0" xfId="3" applyFill="1" applyBorder="1" applyAlignment="1">
      <alignment horizontal="center" vertical="top"/>
    </xf>
    <xf numFmtId="0" fontId="1" fillId="0" borderId="0" xfId="7" applyFill="1" applyBorder="1" applyAlignment="1">
      <alignment horizontal="center" vertical="top"/>
    </xf>
    <xf numFmtId="0" fontId="1" fillId="0" borderId="0" xfId="5" applyFont="1" applyFill="1" applyBorder="1" applyAlignment="1">
      <alignment horizontal="center" vertical="top"/>
    </xf>
    <xf numFmtId="0" fontId="1" fillId="0" borderId="0" xfId="8" applyFill="1" applyBorder="1" applyAlignment="1">
      <alignment horizontal="center" vertical="top"/>
    </xf>
    <xf numFmtId="0" fontId="4" fillId="0" borderId="0" xfId="1" applyFill="1" applyBorder="1" applyAlignment="1">
      <alignment horizontal="center" vertical="top"/>
    </xf>
    <xf numFmtId="0" fontId="1" fillId="0" borderId="0" xfId="11" applyFill="1" applyBorder="1" applyAlignment="1">
      <alignment horizontal="center" vertical="top"/>
    </xf>
    <xf numFmtId="0" fontId="1" fillId="0" borderId="0" xfId="11" applyFill="1" applyAlignment="1">
      <alignment vertical="top"/>
    </xf>
    <xf numFmtId="0" fontId="5" fillId="3" borderId="0" xfId="2" applyAlignment="1">
      <alignment vertical="top"/>
    </xf>
    <xf numFmtId="0" fontId="10" fillId="0" borderId="0" xfId="0" applyFont="1" applyAlignment="1">
      <alignment vertical="top" wrapText="1"/>
    </xf>
    <xf numFmtId="0" fontId="5" fillId="3" borderId="0" xfId="2" applyBorder="1" applyAlignment="1">
      <alignment horizontal="left" vertical="top"/>
    </xf>
    <xf numFmtId="0" fontId="15" fillId="5" borderId="0" xfId="2" applyFont="1" applyFill="1" applyAlignment="1">
      <alignment vertical="top"/>
    </xf>
    <xf numFmtId="0" fontId="15" fillId="5" borderId="0" xfId="2" quotePrefix="1" applyFont="1" applyFill="1" applyAlignment="1">
      <alignment vertical="top"/>
    </xf>
    <xf numFmtId="0" fontId="16" fillId="0" borderId="0" xfId="0" applyFont="1"/>
    <xf numFmtId="0" fontId="15" fillId="0" borderId="0" xfId="1" applyFont="1" applyFill="1" applyBorder="1" applyAlignment="1">
      <alignment horizontal="left" vertical="top"/>
    </xf>
    <xf numFmtId="0" fontId="1" fillId="5" borderId="0" xfId="2" applyFont="1" applyFill="1" applyAlignment="1">
      <alignment vertical="top"/>
    </xf>
    <xf numFmtId="0" fontId="16" fillId="0" borderId="0" xfId="0" applyFont="1" applyAlignment="1">
      <alignment vertical="top"/>
    </xf>
    <xf numFmtId="0" fontId="15" fillId="0" borderId="0" xfId="3" applyFont="1" applyFill="1" applyBorder="1" applyAlignment="1">
      <alignment horizontal="left" vertical="top"/>
    </xf>
    <xf numFmtId="0" fontId="17" fillId="13" borderId="0" xfId="12" applyBorder="1" applyAlignment="1">
      <alignment horizontal="center" vertical="top" wrapText="1"/>
    </xf>
    <xf numFmtId="0" fontId="18" fillId="13" borderId="0" xfId="12" applyFont="1" applyBorder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3" borderId="0" xfId="2" applyFont="1"/>
    <xf numFmtId="0" fontId="0" fillId="3" borderId="0" xfId="2" applyFont="1" applyAlignment="1">
      <alignment horizontal="center"/>
    </xf>
    <xf numFmtId="0" fontId="0" fillId="6" borderId="1" xfId="4" applyFont="1" applyAlignment="1">
      <alignment horizontal="center"/>
    </xf>
    <xf numFmtId="0" fontId="0" fillId="2" borderId="0" xfId="1" applyFont="1" applyAlignment="1">
      <alignment horizontal="center"/>
    </xf>
    <xf numFmtId="0" fontId="0" fillId="11" borderId="0" xfId="9" applyFont="1" applyAlignment="1">
      <alignment horizontal="center"/>
    </xf>
    <xf numFmtId="0" fontId="0" fillId="8" borderId="0" xfId="6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10" borderId="0" xfId="8" applyFont="1" applyAlignment="1">
      <alignment horizontal="center"/>
    </xf>
    <xf numFmtId="0" fontId="6" fillId="4" borderId="0" xfId="3" applyBorder="1" applyAlignment="1">
      <alignment horizontal="center" vertical="top" wrapText="1"/>
    </xf>
    <xf numFmtId="0" fontId="1" fillId="9" borderId="0" xfId="7" applyBorder="1" applyAlignment="1">
      <alignment horizontal="center" vertical="top" wrapText="1"/>
    </xf>
    <xf numFmtId="0" fontId="1" fillId="7" borderId="0" xfId="5" applyFont="1" applyBorder="1" applyAlignment="1">
      <alignment horizontal="center" vertical="top" wrapText="1"/>
    </xf>
    <xf numFmtId="0" fontId="1" fillId="10" borderId="0" xfId="8" applyBorder="1" applyAlignment="1">
      <alignment horizontal="center" vertical="top" wrapText="1"/>
    </xf>
    <xf numFmtId="0" fontId="4" fillId="2" borderId="0" xfId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0" fillId="0" borderId="0" xfId="0" quotePrefix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pivotButton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indent="1"/>
    </xf>
    <xf numFmtId="0" fontId="0" fillId="0" borderId="0" xfId="0" pivotButton="1" applyFont="1"/>
    <xf numFmtId="0" fontId="0" fillId="0" borderId="0" xfId="0" applyFont="1"/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horizontal="left"/>
    </xf>
    <xf numFmtId="0" fontId="0" fillId="0" borderId="0" xfId="0" applyNumberFormat="1" applyFont="1"/>
    <xf numFmtId="0" fontId="7" fillId="0" borderId="0" xfId="0" applyNumberFormat="1" applyFont="1"/>
  </cellXfs>
  <cellStyles count="13">
    <cellStyle name="20% - Accent5" xfId="8" builtinId="46"/>
    <cellStyle name="40% - Accent1" xfId="11" builtinId="31"/>
    <cellStyle name="40% - Accent3" xfId="6" builtinId="39"/>
    <cellStyle name="40% - Accent6" xfId="9" builtinId="51"/>
    <cellStyle name="60% - Accent4" xfId="7" builtinId="44"/>
    <cellStyle name="Berekening" xfId="12" builtinId="22"/>
    <cellStyle name="Goed" xfId="1" builtinId="26"/>
    <cellStyle name="Invoer" xfId="4" builtinId="20"/>
    <cellStyle name="Neutraal" xfId="3" builtinId="28"/>
    <cellStyle name="Notitie" xfId="5" builtinId="10"/>
    <cellStyle name="Ongeldig" xfId="2" builtinId="27"/>
    <cellStyle name="Standaard" xfId="0" builtinId="0"/>
    <cellStyle name="Standaard 2" xfId="10" xr:uid="{AB39ED64-0004-407B-AF07-D8ECDCC0731E}"/>
  </cellStyles>
  <dxfs count="76">
    <dxf>
      <alignment wrapText="1"/>
    </dxf>
    <dxf>
      <alignment vertical="top"/>
    </dxf>
    <dxf>
      <alignment horizontal="center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vertical="top"/>
    </dxf>
    <dxf>
      <alignment horizontal="center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vertical="top"/>
    </dxf>
    <dxf>
      <alignment horizontal="center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vertical="top"/>
    </dxf>
    <dxf>
      <alignment horizontal="center"/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horizontal="center"/>
    </dxf>
    <dxf>
      <alignment horizontal="center"/>
    </dxf>
    <dxf>
      <alignment vertical="top"/>
    </dxf>
    <dxf>
      <alignment wrapText="1"/>
    </dxf>
    <dxf>
      <alignment vertical="top"/>
    </dxf>
    <dxf>
      <alignment vertical="top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top"/>
    </dxf>
    <dxf>
      <alignment vertical="top"/>
    </dxf>
    <dxf>
      <alignment vertical="top"/>
    </dxf>
    <dxf>
      <alignment vertical="top"/>
    </dxf>
    <dxf>
      <alignment wrapText="1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vertical="top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304800</xdr:colOff>
      <xdr:row>1</xdr:row>
      <xdr:rowOff>129540</xdr:rowOff>
    </xdr:to>
    <xdr:sp macro="" textlink="">
      <xdr:nvSpPr>
        <xdr:cNvPr id="8193" name="AutoShape 1">
          <a:extLst>
            <a:ext uri="{FF2B5EF4-FFF2-40B4-BE49-F238E27FC236}">
              <a16:creationId xmlns:a16="http://schemas.microsoft.com/office/drawing/2014/main" id="{C76C4DC2-F76D-E267-518F-B38A1395E679}"/>
            </a:ext>
          </a:extLst>
        </xdr:cNvPr>
        <xdr:cNvSpPr>
          <a:spLocks noChangeAspect="1" noChangeArrowheads="1"/>
        </xdr:cNvSpPr>
      </xdr:nvSpPr>
      <xdr:spPr bwMode="auto">
        <a:xfrm>
          <a:off x="677418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601980</xdr:colOff>
      <xdr:row>0</xdr:row>
      <xdr:rowOff>53340</xdr:rowOff>
    </xdr:from>
    <xdr:to>
      <xdr:col>9</xdr:col>
      <xdr:colOff>601980</xdr:colOff>
      <xdr:row>11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Naam">
              <a:extLst>
                <a:ext uri="{FF2B5EF4-FFF2-40B4-BE49-F238E27FC236}">
                  <a16:creationId xmlns:a16="http://schemas.microsoft.com/office/drawing/2014/main" id="{7ED609C0-0299-2ADE-1F53-C7C8D427DFB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aa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396740" y="53340"/>
              <a:ext cx="1828800" cy="2466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l-NL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iemens" refreshedDate="46166.625001736109" createdVersion="8" refreshedVersion="8" minRefreshableVersion="3" recordCount="773" xr:uid="{C56905C4-CFF2-48FB-8D46-2523BAD3864F}">
  <cacheSource type="worksheet">
    <worksheetSource ref="A1:M1048576" sheet="Topscorers"/>
  </cacheSource>
  <cacheFields count="13">
    <cacheField name="Topscorers seizoen " numFmtId="0">
      <sharedItems containsBlank="1" count="69">
        <s v="1974-1975"/>
        <s v="1975-1976"/>
        <s v="1976-1977"/>
        <s v="1977-1978"/>
        <s v="1978-1979"/>
        <s v="1979-1980"/>
        <s v="1980-1981"/>
        <s v="1981-1982"/>
        <s v="1982-1983"/>
        <s v="1983-1984"/>
        <s v="1984-1985"/>
        <s v="1985-1986"/>
        <s v="1986-1987"/>
        <s v="1987-1988"/>
        <s v="1988-1989"/>
        <s v="1989-1990"/>
        <s v="1990-1991"/>
        <s v="1991-1992"/>
        <s v="1992-1993"/>
        <s v="1993-1994"/>
        <s v="1994-1995"/>
        <s v="1995-1996"/>
        <s v="1996-1997"/>
        <s v="1997-1998"/>
        <s v="1998-1999"/>
        <s v="1999-2000"/>
        <s v="2000-2001"/>
        <s v="2001-2002"/>
        <s v="2002-2003"/>
        <s v="2003-2004"/>
        <s v="2004-2005"/>
        <s v="2005-2006"/>
        <s v="2006-2007"/>
        <s v="2007-2008"/>
        <s v="2008-2009"/>
        <s v="2009-2010"/>
        <s v="2010-2011"/>
        <s v="2011-2012"/>
        <s v="2012-2013"/>
        <s v="2013-2014"/>
        <s v="2014-2015"/>
        <s v="2015-2016"/>
        <s v="2016-2017"/>
        <s v="2017-2018"/>
        <s v="2018-2019"/>
        <s v="2019-2020"/>
        <s v="2020-2021"/>
        <s v="2021-2022"/>
        <s v="2022-2023"/>
        <s v="2023-2024"/>
        <s v="2024-2025"/>
        <s v="2025-2026"/>
        <m/>
        <s v="2009-2011" u="1"/>
        <s v="2009-2012" u="1"/>
        <s v="2009-2013" u="1"/>
        <s v="2009-2014" u="1"/>
        <s v="2009-2015" u="1"/>
        <s v="2009-2016" u="1"/>
        <s v="2009-2017" u="1"/>
        <s v="2009-2018" u="1"/>
        <s v="2009-2019" u="1"/>
        <s v="2009-2020" u="1"/>
        <s v="2009-2021" u="1"/>
        <s v="2009-2022" u="1"/>
        <s v="2009-2023" u="1"/>
        <s v="2009-2024" u="1"/>
        <s v="2009-2025" u="1"/>
        <s v="2009-2026" u="1"/>
      </sharedItems>
    </cacheField>
    <cacheField name="Naam" numFmtId="0">
      <sharedItems containsBlank="1" count="248">
        <s v="Han Lobbezoo"/>
        <s v="Jan Riemens"/>
        <s v="Piet Houterman"/>
        <s v="Piet Versluys"/>
        <s v="Jan Bouterse"/>
        <s v="Lou Dekker"/>
        <s v="Bram Vader"/>
        <s v="David Davidse"/>
        <s v="Jaap Allaart"/>
        <s v="Klaas Dieleman"/>
        <s v="Chris Riemens"/>
        <s v="Wim Allaart"/>
        <s v="Ko Wattel"/>
        <s v="eigen goal tegenstander"/>
        <s v="Peter Louwerse"/>
        <s v="Dick Adriaanse"/>
        <s v="Jasper Wattel"/>
        <s v="Joop Wattel"/>
        <s v="Onbekend"/>
        <s v="Wim van Haveren"/>
        <s v="Ko Bouterse"/>
        <s v="Stef Abrahamse"/>
        <s v="Henk Wondergem"/>
        <s v="Adrie Moelker"/>
        <s v="Cees Corstanje"/>
        <s v="Ko Louwerse"/>
        <s v="Louis de Bruijne"/>
        <s v="Andre Buys"/>
        <s v="Richard Suyk"/>
        <s v="Peter Riemens"/>
        <s v="Piet Jobse"/>
        <s v="Hans Adriaanse"/>
        <s v="Daaf de Kok"/>
        <s v="Arjen Luteijn"/>
        <s v="Jan Muizelaar"/>
        <s v="Rens Griep"/>
        <s v="Bert Riemens"/>
        <s v="Harry Louwerse"/>
        <s v="Rob Wattel"/>
        <s v="Fred Meerman"/>
        <s v="Rene Geschiere"/>
        <s v="Pieter den Hollander"/>
        <s v="Ronald Jongelings"/>
        <s v="Jan Francke"/>
        <s v="Nico-Jan Boogaard"/>
        <s v="Hans Wattel"/>
        <s v="Jan Vernunt"/>
        <s v="Kees-Pieter Geschiere"/>
        <s v="Perry Boogaard"/>
        <s v="Reinco Geschiere"/>
        <s v="Jan Leendertse"/>
        <s v="Marcel de Nijs"/>
        <s v="Jan Wattel"/>
        <s v="Harry Koster"/>
        <s v="Wim de Fouw"/>
        <s v="Stefan Hillebrand"/>
        <s v="Jos Kayser"/>
        <s v="John van der Have"/>
        <s v="Leo Kayser"/>
        <s v="Chris van Beem"/>
        <s v="Mart van de Guchte"/>
        <s v="Jan Geene"/>
        <s v="Gerben Suyk"/>
        <s v="Jaap Lobbezoo"/>
        <s v="Marco Jonker"/>
        <s v="Jan Hage"/>
        <s v="Jaap van de Velde"/>
        <s v="Paul Wolfert"/>
        <s v="Arthur van Huizen"/>
        <s v="Rene Koster"/>
        <s v="Rene Poortvliet"/>
        <s v="Ko Brand"/>
        <s v="Marcel Astroh"/>
        <s v="Pascal van de Berg"/>
        <s v="Chris Wild"/>
        <s v="Micky Vujovic"/>
        <s v="Rene Wondergem"/>
        <s v="Erik Koopmans"/>
        <s v="Jan-Peter van de Putte"/>
        <s v="Mark Pasveer"/>
        <s v="Niels Lobbezoo"/>
        <s v="Wilbert Koole"/>
        <s v="Michel Louwerse"/>
        <s v="Hans Lobbezoo"/>
        <s v="Peter van de Broek"/>
        <s v="Willem-Jan Schoe"/>
        <s v="Erik van Rijswijk"/>
        <s v="Jacco Pleune"/>
        <s v="Martin Meijers"/>
        <s v="Ronald Louwerse"/>
        <s v="Renco Francke"/>
        <s v="Alex Dekker"/>
        <s v="Albert Bektesi"/>
        <s v="Bjorn van de Vliet"/>
        <s v="Johan Mesu"/>
        <s v="Martin Francke"/>
        <s v="Alex van de Hoven"/>
        <s v="Frank Allaart"/>
        <s v="Marcel Vader"/>
        <s v="Klaas Houterman"/>
        <s v="Christiaan Francke"/>
        <s v="Nicky Holmes"/>
        <s v="Erik van Middelkoop"/>
        <s v="Jeroen Geerse"/>
        <s v="Robbie Holmes"/>
        <s v="Patrick van de Putte"/>
        <s v="Alex de Visser"/>
        <s v="Anthony Poppe"/>
        <s v="Huibert Deurloo"/>
        <s v="Ivo Besuijen"/>
        <s v="Robin Vos"/>
        <s v="Jan-Willem Francke"/>
        <s v="Tom Breedijk"/>
        <s v="Frank Rooze"/>
        <s v="Rene Cevaal"/>
        <s v="Wilco de Keuning"/>
        <s v="Bas Rooze"/>
        <s v="Jeroen de Reus"/>
        <s v="Bernado Wattel"/>
        <s v="Kyrian Guepin"/>
        <s v="David Dekker"/>
        <s v="Arnold Schreij"/>
        <s v="André Brouwer"/>
        <s v="Ezra de Korte"/>
        <s v="Rudi Geerse"/>
        <s v="Marvin Etsburg"/>
        <s v="Ruud Buteijn"/>
        <s v="Eddy de Looff"/>
        <s v="Rogier van Wouwe"/>
        <s v="Arno Melaard"/>
        <s v="Alex Jobse"/>
        <s v="Jeffry Poppe"/>
        <s v="Roy Koole"/>
        <s v="Ainsley Janse"/>
        <s v="Marlo Janisse"/>
        <s v="Maikel Simonse"/>
        <s v="Aron Koster"/>
        <s v="Jotam Zweedijk"/>
        <s v="Jorden Louwerse"/>
        <s v="Jasper Wilderom"/>
        <s v="Gijs Zoutewelle"/>
        <s v="Robbert Jan van de Genugten"/>
        <s v="Boaz de Korte"/>
        <s v="Jannick Wondergem"/>
        <s v="Bert Francke"/>
        <s v="Ronald Hendrikse"/>
        <s v="Roy de Visser"/>
        <s v="Bjorn Francke"/>
        <s v="Peter Gideonse"/>
        <s v="Lennart Dekker"/>
        <s v="Aron Wattel"/>
        <s v="Melvin Poppe"/>
        <s v="Sil Riemens"/>
        <s v="Aloys Lockefeer"/>
        <s v="Marijn Koreman"/>
        <s v="Robbie Sturm"/>
        <s v="Derk van den Bosch"/>
        <s v="Quinten Lourens"/>
        <s v="Beaudoin Haeck"/>
        <s v="Peter Francke"/>
        <s v="Tiemen Suyk"/>
        <s v="Mees Koreman"/>
        <s v="Jeffrey Koets"/>
        <s v="Jordy Suurmond"/>
        <s v="Dennis Kovacevic"/>
        <s v="Jordi van Schaik"/>
        <s v="Denvy Mesu"/>
        <s v="Niels Sanderse"/>
        <s v="Jorn Soethout"/>
        <s v="Guido Arratoon"/>
        <s v="Kaj van de Rafelaar"/>
        <s v="Wessel Overbeeke"/>
        <s v="Daan van As"/>
        <s v="Robbert Luijk"/>
        <s v="Ruben Hollemans"/>
        <s v="Lars Overweel"/>
        <s v="Bjarne Murre"/>
        <s v="Jordy Sinke"/>
        <s v="Finn van de Rafelaar"/>
        <s v="Oktaj Hasanov"/>
        <s v="Dominic Cepero"/>
        <s v="Luuk Geldof"/>
        <s v="Sam Boone"/>
        <s v="Thomas Wattel"/>
        <s v="Levi Logger"/>
        <s v="Tom de Bruin"/>
        <m/>
        <s v="Michel Louwerse, " u="1"/>
        <s v="Martin Meyers" u="1"/>
        <s v=" Erik Koopmans" u="1"/>
        <s v="Remco Duerink" u="1"/>
        <s v="geen info beschikbaar" u="1"/>
        <s v="Daaf de de Kok" u="1"/>
        <s v="Tiemen Suijk" u="1"/>
        <s v="Ainsly Janse" u="1"/>
        <s v="Willen-Jan Schoe" u="1"/>
        <s v="eigen doelpunt tegenstander" u="1"/>
        <s v="Albert" u="1"/>
        <s v="Han Lobbez" u="1"/>
        <s v="Jasper Wilderom (37jr)" u="1"/>
        <s v="Eigen doelpunt" u="1"/>
        <s v="Renco Francke (47jr)" u="1"/>
        <s v="Frank Rooze (42jr)" u="1"/>
        <s v="Aron Koster (33jr)" u="1"/>
        <s v="Ainsly Janse (37jr)" u="1"/>
        <s v="Jeroen Geerse (41jr)" u="1"/>
        <s v="Alex Jobse (34jr)" u="1"/>
        <s v="Roy Koole (35jr)" u="1"/>
        <s v="Maikel Simonse (34jr)" u="1"/>
        <s v="Bas Rooze (39jr)" u="1"/>
        <s v="Jorden Louwerse (34jr)" u="1"/>
        <s v="Gijs Zoutewelle (34jr)" u="1"/>
        <s v="Alex de Visser (41jr)" u="1"/>
        <s v="Jannick Wondergem (31jr)" u="1"/>
        <s v="Jeffrey Poppe (36jr)" u="1"/>
        <s v="Nicky Holmes (42jr)" u="1"/>
        <s v="Robbert Jan van de Genugten (43jr)" u="1"/>
        <s v="Boaz de Korte (32jr)" u="1"/>
        <s v="Jotam Zweedijk (39jr)" u="1"/>
        <s v="Bert Francke (34jr)" u="1"/>
        <s v="Ronald Hendrikse (37jr)" u="1"/>
        <s v="Eigen goal" u="1"/>
        <s v="Melvin Poppe (34jr)" u="1"/>
        <s v="Sil Riemens (29jr)" u="1"/>
        <s v="Aloys Lockefeer (30jr)" u="1"/>
        <s v="Bjorn Francke (29jr)" u="1"/>
        <s v="Lennart Dekker (30jr)" u="1"/>
        <s v="Roy de Visser (29jr)" u="1"/>
        <s v="Marijn Koreman (27jr)" u="1"/>
        <s v="Robbie Sturm (28jr)" u="1"/>
        <s v="Derk van den Bosch (32jr)" u="1"/>
        <s v="Peter Gideonse (29jr)" u="1"/>
        <s v="Tiemen Suijk (27jr)" u="1"/>
        <s v="Quinten Lourens (27jr)" u="1"/>
        <s v="Beaudoin Haeck (31jr)" u="1"/>
        <s v="Peter Francke (32jr)" u="1"/>
        <s v="Mees Koreman (26jr)" u="1"/>
        <s v="Jeffrey Koets (29jr)" u="1"/>
        <s v="Jordy Suurmond (33jr)" u="1"/>
        <s v="Dennis Kovacevic (29jr)" u="1"/>
        <s v="Niels Sanderse (32jr)" u="1"/>
        <s v="Jordi van Schaik (27jr)" u="1"/>
        <s v="Denvey Mesu (25jr)" u="1"/>
        <s v="Jorn Soethout (32jr)" u="1"/>
        <s v="Ruben Hollemans (32jr)" u="1"/>
        <s v="Bjarne Murre (24jr)" u="1"/>
        <s v="Finn van de Rafelaar (22jr)" u="1"/>
        <s v="Dominic Cepero (29jr)" u="1"/>
      </sharedItems>
    </cacheField>
    <cacheField name="positie" numFmtId="0">
      <sharedItems containsBlank="1" count="6">
        <s v="Aanvaller"/>
        <s v="Middenvelder"/>
        <s v="Verdediger"/>
        <s v="Onbekend"/>
        <s v="Keeper"/>
        <m/>
      </sharedItems>
    </cacheField>
    <cacheField name="Decenium" numFmtId="0">
      <sharedItems containsBlank="1" containsMixedTypes="1" containsNumber="1" containsInteger="1" minValue="10" maxValue="90" count="7">
        <n v="70"/>
        <n v="80"/>
        <n v="90"/>
        <s v="00"/>
        <n v="10"/>
        <n v="20"/>
        <m/>
      </sharedItems>
    </cacheField>
    <cacheField name="externe eendagsvliegen" numFmtId="0">
      <sharedItems containsBlank="1" count="3">
        <m/>
        <s v="ja"/>
        <s v="nk" u="1"/>
      </sharedItems>
    </cacheField>
    <cacheField name="WK" numFmtId="0">
      <sharedItems containsString="0" containsBlank="1" containsNumber="1" containsInteger="1" minValue="1" maxValue="77"/>
    </cacheField>
    <cacheField name="Toernooi" numFmtId="0">
      <sharedItems containsString="0" containsBlank="1" containsNumber="1" containsInteger="1" minValue="1" maxValue="61"/>
    </cacheField>
    <cacheField name="Oefen" numFmtId="0">
      <sharedItems containsString="0" containsBlank="1" containsNumber="1" containsInteger="1" minValue="0" maxValue="1475"/>
    </cacheField>
    <cacheField name="Oefen totaal" numFmtId="0">
      <sharedItems containsString="0" containsBlank="1" containsNumber="1" containsInteger="1" minValue="0" maxValue="1613"/>
    </cacheField>
    <cacheField name="Beker" numFmtId="0">
      <sharedItems containsString="0" containsBlank="1" containsNumber="1" containsInteger="1" minValue="0" maxValue="322"/>
    </cacheField>
    <cacheField name="Comp" numFmtId="0">
      <sharedItems containsString="0" containsBlank="1" containsNumber="1" containsInteger="1" minValue="0" maxValue="2023" count="25">
        <n v="31"/>
        <n v="18"/>
        <n v="13"/>
        <n v="7"/>
        <n v="5"/>
        <n v="3"/>
        <n v="1"/>
        <n v="0"/>
        <n v="16"/>
        <n v="11"/>
        <n v="8"/>
        <n v="6"/>
        <n v="9"/>
        <n v="10"/>
        <m/>
        <n v="2"/>
        <n v="4"/>
        <n v="14"/>
        <n v="19"/>
        <n v="15"/>
        <n v="37"/>
        <n v="12"/>
        <n v="17"/>
        <n v="24"/>
        <n v="2023"/>
      </sharedItems>
    </cacheField>
    <cacheField name="Nacomp" numFmtId="0">
      <sharedItems containsString="0" containsBlank="1" containsNumber="1" containsInteger="1" minValue="1" maxValue="38"/>
    </cacheField>
    <cacheField name="Totaal" numFmtId="0">
      <sharedItems containsString="0" containsBlank="1" containsNumber="1" containsInteger="1" minValue="0" maxValue="3996"/>
    </cacheField>
  </cacheFields>
  <extLst>
    <ext xmlns:x14="http://schemas.microsoft.com/office/spreadsheetml/2009/9/main" uri="{725AE2AE-9491-48be-B2B4-4EB974FC3084}">
      <x14:pivotCacheDefinition pivotCacheId="558959492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iemens" refreshedDate="46166.62877314815" createdVersion="8" refreshedVersion="8" minRefreshableVersion="3" recordCount="771" xr:uid="{186245BD-0F6C-4A6A-8701-0648D6BAAC18}">
  <cacheSource type="worksheet">
    <worksheetSource ref="A1:P772" sheet="Topscorers"/>
  </cacheSource>
  <cacheFields count="16">
    <cacheField name="Topscorers seizoen " numFmtId="0">
      <sharedItems count="52">
        <s v="2025-2026"/>
        <s v="2024-2025"/>
        <s v="2023-2024"/>
        <s v="2022-2023"/>
        <s v="2021-2022"/>
        <s v="2020-2021"/>
        <s v="2019-2020"/>
        <s v="2018-2019"/>
        <s v="2017-2018"/>
        <s v="2016-2017"/>
        <s v="2015-2016"/>
        <s v="2014-2015"/>
        <s v="2013-2014"/>
        <s v="2012-2013"/>
        <s v="2011-2012"/>
        <s v="2010-2011"/>
        <s v="2009-2010"/>
        <s v="2008-2009"/>
        <s v="2007-2008"/>
        <s v="2006-2007"/>
        <s v="2005-2006"/>
        <s v="2004-2005"/>
        <s v="2003-2004"/>
        <s v="2002-2003"/>
        <s v="2001-2002"/>
        <s v="2000-2001"/>
        <s v="1999-2000"/>
        <s v="1998-1999"/>
        <s v="1997-1998"/>
        <s v="1996-1997"/>
        <s v="1995-1996"/>
        <s v="1994-1995"/>
        <s v="1993-1994"/>
        <s v="1992-1993"/>
        <s v="1991-1992"/>
        <s v="1990-1991"/>
        <s v="1989-1990"/>
        <s v="1988-1989"/>
        <s v="1987-1988"/>
        <s v="1986-1987"/>
        <s v="1985-1986"/>
        <s v="1984-1985"/>
        <s v="1983-1984"/>
        <s v="1982-1983"/>
        <s v="1981-1982"/>
        <s v="1980-1981"/>
        <s v="1979-1980"/>
        <s v="1978-1979"/>
        <s v="1977-1978"/>
        <s v="1976-1977"/>
        <s v="1975-1976"/>
        <s v="1974-1975"/>
      </sharedItems>
    </cacheField>
    <cacheField name="Naam" numFmtId="0">
      <sharedItems count="186">
        <s v="Bjarne Murre"/>
        <s v="Oktaj Hasanov"/>
        <s v="Alex Jobse"/>
        <s v="Sam Boone"/>
        <s v="Jordy Sinke"/>
        <s v="Ruben Hollemans"/>
        <s v="Lars Overweel"/>
        <s v="Wessel Overbeeke"/>
        <s v="Tom de Bruin"/>
        <s v="eigen goal tegenstander"/>
        <s v="Levi Logger"/>
        <s v="Luuk geldof"/>
        <s v="Sil Riemens"/>
        <s v="Jeffrey Koets"/>
        <s v="Aron Wattel"/>
        <s v="Beaudoin Haeck"/>
        <s v="Onbekend"/>
        <s v="Dominic Cepero"/>
        <s v="Robbie Sturm"/>
        <s v="Thomas Wattel"/>
        <s v="Kaj van de Rafelaar"/>
        <s v="Maikel Simonse"/>
        <s v="Finn van de Rafelaar"/>
        <s v="Bjorn Francke"/>
        <s v="Jeffry Poppe"/>
        <s v="Robbert Luijk"/>
        <s v="Guido Arratoon"/>
        <s v="Denvy Mesu"/>
        <s v="Daan van As"/>
        <s v="Peter Francke"/>
        <s v="Dennis Kovacevic"/>
        <s v="Jorden Louwerse"/>
        <s v="Jorn Soethout"/>
        <s v="Tiemen Suyk"/>
        <s v="Jordi van Schaik"/>
        <s v="Niels Sanderse"/>
        <s v="Mees Koreman"/>
        <s v="Roy de Visser"/>
        <s v="Lennart Dekker"/>
        <s v="Jordy Suurmond"/>
        <s v="Derk van den Bosch"/>
        <s v="Peter Gideonse"/>
        <s v="Quinten Lourens"/>
        <s v="Roy Koole"/>
        <s v="Aloys Lockefeer"/>
        <s v="Jasper Wilderom"/>
        <s v="Melvin Poppe"/>
        <s v="Jannick Wondergem"/>
        <s v="Bert Francke"/>
        <s v="Marijn Koreman"/>
        <s v="Gijs Zoutewelle"/>
        <s v="Alex de Visser"/>
        <s v="Renco Francke"/>
        <s v="Jeroen Geerse"/>
        <s v="Bas Rooze"/>
        <s v="Jotam Zweedijk"/>
        <s v="Nicky Holmes"/>
        <s v="Frank Rooze"/>
        <s v="Ronald Hendrikse"/>
        <s v="Robbert Jan van de Genugten"/>
        <s v="Boaz de Korte"/>
        <s v="Marlo Janisse"/>
        <s v="Ainsley Janse"/>
        <s v="Aron Koster"/>
        <s v="Frank Allaart"/>
        <s v="Marvin Etsburg"/>
        <s v="Arno Melaard"/>
        <s v="David Dekker"/>
        <s v="Willem-Jan Schoe"/>
        <s v="Robbie Holmes"/>
        <s v="Eddy de Looff"/>
        <s v="Rogier van Wouwe"/>
        <s v="André Brouwer"/>
        <s v="Bernado Wattel"/>
        <s v="Kyrian Guepin"/>
        <s v="Patrick van de Putte"/>
        <s v="Ezra de Korte"/>
        <s v="Ruud Buteijn"/>
        <s v="Arnold Schreij"/>
        <s v="Jan-Willem Francke"/>
        <s v="Jeroen de Reus"/>
        <s v="Rudi Geerse"/>
        <s v="Kees-Pieter Geschiere"/>
        <s v="Wilco de Keuning"/>
        <s v="Anthony Poppe"/>
        <s v="Alex Dekker"/>
        <s v="Niels Lobbezoo"/>
        <s v="Rene Cevaal"/>
        <s v="Huibert Deurloo"/>
        <s v="Rene Poortvliet"/>
        <s v="Marcel Vader"/>
        <s v="Tom Breedijk"/>
        <s v="Erik van Middelkoop"/>
        <s v="Ivo Besuijen"/>
        <s v="Jan-Peter van de Putte"/>
        <s v="Robin Vos"/>
        <s v="Wilbert Koole"/>
        <s v="Hans Lobbezoo"/>
        <s v="Christiaan Francke"/>
        <s v="Klaas Houterman"/>
        <s v="Pieter den Hollander"/>
        <s v="Paul Wolfert"/>
        <s v="Johan Mesu"/>
        <s v="Albert Bektesi"/>
        <s v="Alex van de Hoven"/>
        <s v="Michel Louwerse"/>
        <s v="Hans Wattel"/>
        <s v="Reinco Geschiere"/>
        <s v="Erik Koopmans"/>
        <s v="Rene Geschiere"/>
        <s v="Martin Meijers"/>
        <s v="Bjorn van de Vliet"/>
        <s v="Jacco Pleune"/>
        <s v="Martin Francke"/>
        <s v="Erik van Rijswijk"/>
        <s v="Rene Wondergem"/>
        <s v="Ronald Louwerse"/>
        <s v="Bert Riemens"/>
        <s v="Jaap Lobbezoo"/>
        <s v="Peter van de Broek"/>
        <s v="Micky Vujovic"/>
        <s v="Mark Pasveer"/>
        <s v="Jan Leendertse"/>
        <s v="Harry Koster"/>
        <s v="Ko Brand"/>
        <s v="Marco Jonker"/>
        <s v="Rene Koster"/>
        <s v="Marcel Astroh"/>
        <s v="Pascal van de Berg"/>
        <s v="Chris Wild"/>
        <s v="John van der Have"/>
        <s v="Stefan Hillebrand"/>
        <s v="Arthur van Huizen"/>
        <s v="Jaap van de Velde"/>
        <s v="Mart van de Guchte"/>
        <s v="Jan Hage"/>
        <s v="Henk Wondergem"/>
        <s v="Hans Adriaanse"/>
        <s v="Chris van Beem"/>
        <s v="Jan Geene"/>
        <s v="Wim Allaart"/>
        <s v="Gerben Suyk"/>
        <s v="Jan Wattel"/>
        <s v="Nico-Jan Boogaard"/>
        <s v="Jos Kayser"/>
        <s v="Wim de Fouw"/>
        <s v="Marcel de Nijs"/>
        <s v="Arjen Luteijn"/>
        <s v="Leo Kayser"/>
        <s v="Perry Boogaard"/>
        <s v="Jan Riemens"/>
        <s v="Ronald Jongelings"/>
        <s v="Adrie Moelker"/>
        <s v="Jan Vernunt"/>
        <s v="Rens Griep"/>
        <s v="Peter Louwerse"/>
        <s v="Han Lobbezoo"/>
        <s v="Fred Meerman"/>
        <s v="Jan Francke"/>
        <s v="Jan Muizelaar"/>
        <s v="Dick Adriaanse"/>
        <s v="Ko Bouterse"/>
        <s v="Harry Louwerse"/>
        <s v="Jaap Allaart"/>
        <s v="Stef Abrahamse"/>
        <s v="Daaf de Kok"/>
        <s v="Ko Louwerse"/>
        <s v="Peter Riemens"/>
        <s v="Rob Wattel"/>
        <s v="Louis de Bruijne"/>
        <s v="Andre Buys"/>
        <s v="Piet Jobse"/>
        <s v="Richard Suyk"/>
        <s v="Lou Dekker"/>
        <s v="Cees Corstanje"/>
        <s v="Joop Wattel"/>
        <s v="Chris Riemens"/>
        <s v="Jan Bouterse"/>
        <s v="Jasper Wattel"/>
        <s v="Piet Versluys"/>
        <s v="Ko Wattel"/>
        <s v="Wim van Haveren"/>
        <s v="Piet Houterman"/>
        <s v="David Davidse"/>
        <s v="Bram Vader"/>
        <s v="Klaas Dieleman"/>
      </sharedItems>
    </cacheField>
    <cacheField name="positie" numFmtId="0">
      <sharedItems count="5">
        <s v="Aanvaller"/>
        <s v="Middenvelder"/>
        <s v="Verdediger"/>
        <s v="Onbekend"/>
        <s v="Keeper"/>
      </sharedItems>
    </cacheField>
    <cacheField name="Decenium" numFmtId="0">
      <sharedItems containsMixedTypes="1" containsNumber="1" containsInteger="1" minValue="10" maxValue="90"/>
    </cacheField>
    <cacheField name="externe eendagsvliegen" numFmtId="0">
      <sharedItems containsBlank="1"/>
    </cacheField>
    <cacheField name="WK" numFmtId="0">
      <sharedItems containsString="0" containsBlank="1" containsNumber="1" containsInteger="1" minValue="1" maxValue="9"/>
    </cacheField>
    <cacheField name="Toernooi" numFmtId="0">
      <sharedItems containsString="0" containsBlank="1" containsNumber="1" containsInteger="1" minValue="1" maxValue="7"/>
    </cacheField>
    <cacheField name="Oefen" numFmtId="0">
      <sharedItems containsString="0" containsBlank="1" containsNumber="1" containsInteger="1" minValue="0" maxValue="23"/>
    </cacheField>
    <cacheField name="Oefen totaal" numFmtId="0">
      <sharedItems containsString="0" containsBlank="1" containsNumber="1" containsInteger="1" minValue="0" maxValue="25"/>
    </cacheField>
    <cacheField name="Beker" numFmtId="0">
      <sharedItems containsString="0" containsBlank="1" containsNumber="1" containsInteger="1" minValue="0" maxValue="9"/>
    </cacheField>
    <cacheField name="Comp" numFmtId="0">
      <sharedItems containsString="0" containsBlank="1" containsNumber="1" containsInteger="1" minValue="0" maxValue="37"/>
    </cacheField>
    <cacheField name="Nacomp" numFmtId="0">
      <sharedItems containsString="0" containsBlank="1" containsNumber="1" containsInteger="1" minValue="1" maxValue="3"/>
    </cacheField>
    <cacheField name="Totaal" numFmtId="0">
      <sharedItems containsSemiMixedTypes="0" containsString="0" containsNumber="1" containsInteger="1" minValue="0" maxValue="47"/>
    </cacheField>
    <cacheField name="opm 1" numFmtId="0">
      <sharedItems containsBlank="1"/>
    </cacheField>
    <cacheField name="opm 2" numFmtId="0">
      <sharedItems containsBlank="1"/>
    </cacheField>
    <cacheField name="opm 3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iemens" refreshedDate="46167.573521296297" createdVersion="8" refreshedVersion="8" minRefreshableVersion="3" recordCount="771" xr:uid="{9DA30959-8FC6-4D5E-9FB9-07893F4E0319}">
  <cacheSource type="worksheet">
    <worksheetSource ref="A1:P772" sheet="Topscorers"/>
  </cacheSource>
  <cacheFields count="16">
    <cacheField name="Topscorers seizoen " numFmtId="0">
      <sharedItems count="52">
        <s v="2025-2026"/>
        <s v="2024-2025"/>
        <s v="2023-2024"/>
        <s v="2022-2023"/>
        <s v="2021-2022"/>
        <s v="2020-2021"/>
        <s v="2019-2020"/>
        <s v="2018-2019"/>
        <s v="2017-2018"/>
        <s v="2016-2017"/>
        <s v="2015-2016"/>
        <s v="2014-2015"/>
        <s v="2013-2014"/>
        <s v="2012-2013"/>
        <s v="2011-2012"/>
        <s v="2010-2011"/>
        <s v="2009-2010"/>
        <s v="2008-2009"/>
        <s v="2007-2008"/>
        <s v="2006-2007"/>
        <s v="2005-2006"/>
        <s v="2004-2005"/>
        <s v="2003-2004"/>
        <s v="2002-2003"/>
        <s v="2001-2002"/>
        <s v="2000-2001"/>
        <s v="1999-2000"/>
        <s v="1998-1999"/>
        <s v="1997-1998"/>
        <s v="1996-1997"/>
        <s v="1995-1996"/>
        <s v="1994-1995"/>
        <s v="1993-1994"/>
        <s v="1992-1993"/>
        <s v="1991-1992"/>
        <s v="1990-1991"/>
        <s v="1989-1990"/>
        <s v="1988-1989"/>
        <s v="1987-1988"/>
        <s v="1986-1987"/>
        <s v="1985-1986"/>
        <s v="1984-1985"/>
        <s v="1983-1984"/>
        <s v="1982-1983"/>
        <s v="1981-1982"/>
        <s v="1980-1981"/>
        <s v="1979-1980"/>
        <s v="1978-1979"/>
        <s v="1977-1978"/>
        <s v="1976-1977"/>
        <s v="1975-1976"/>
        <s v="1974-1975"/>
      </sharedItems>
    </cacheField>
    <cacheField name="Naam" numFmtId="0">
      <sharedItems count="186">
        <s v="Bjarne Murre"/>
        <s v="Oktaj Hasanov"/>
        <s v="Alex Jobse"/>
        <s v="Sam Boone"/>
        <s v="Jordy Sinke"/>
        <s v="Ruben Hollemans"/>
        <s v="Lars Overweel"/>
        <s v="Wessel Overbeeke"/>
        <s v="Tom de Bruin"/>
        <s v="eigen goal tegenstander"/>
        <s v="Levi Logger"/>
        <s v="Luuk geldof"/>
        <s v="Sil Riemens"/>
        <s v="Jeffrey Koets"/>
        <s v="Aron Wattel"/>
        <s v="Beaudoin Haeck"/>
        <s v="Onbekend"/>
        <s v="Dominic Cepero"/>
        <s v="Robbie Sturm"/>
        <s v="Thomas Wattel"/>
        <s v="Kaj van de Rafelaar"/>
        <s v="Maikel Simonse"/>
        <s v="Finn van de Rafelaar"/>
        <s v="Bjorn Francke"/>
        <s v="Jeffry Poppe"/>
        <s v="Robbert Luijk"/>
        <s v="Guido Arratoon"/>
        <s v="Denvy Mesu"/>
        <s v="Daan van As"/>
        <s v="Peter Francke"/>
        <s v="Dennis Kovacevic"/>
        <s v="Jorden Louwerse"/>
        <s v="Jorn Soethout"/>
        <s v="Tiemen Suyk"/>
        <s v="Jordi van Schaik"/>
        <s v="Niels Sanderse"/>
        <s v="Mees Koreman"/>
        <s v="Roy de Visser"/>
        <s v="Lennart Dekker"/>
        <s v="Jordy Suurmond"/>
        <s v="Derk van den Bosch"/>
        <s v="Peter Gideonse"/>
        <s v="Quinten Lourens"/>
        <s v="Roy Koole"/>
        <s v="Aloys Lockefeer"/>
        <s v="Jasper Wilderom"/>
        <s v="Melvin Poppe"/>
        <s v="Jannick Wondergem"/>
        <s v="Bert Francke"/>
        <s v="Marijn Koreman"/>
        <s v="Gijs Zoutewelle"/>
        <s v="Alex de Visser"/>
        <s v="Renco Francke"/>
        <s v="Jeroen Geerse"/>
        <s v="Bas Rooze"/>
        <s v="Jotam Zweedijk"/>
        <s v="Nicky Holmes"/>
        <s v="Frank Rooze"/>
        <s v="Ronald Hendrikse"/>
        <s v="Robbert Jan van de Genugten"/>
        <s v="Boaz de Korte"/>
        <s v="Marlo Janisse"/>
        <s v="Ainsley Janse"/>
        <s v="Aron Koster"/>
        <s v="Frank Allaart"/>
        <s v="Marvin Etsburg"/>
        <s v="Arno Melaard"/>
        <s v="David Dekker"/>
        <s v="Willem-Jan Schoe"/>
        <s v="Robbie Holmes"/>
        <s v="Eddy de Looff"/>
        <s v="Rogier van Wouwe"/>
        <s v="André Brouwer"/>
        <s v="Bernado Wattel"/>
        <s v="Kyrian Guepin"/>
        <s v="Patrick van de Putte"/>
        <s v="Ezra de Korte"/>
        <s v="Ruud Buteijn"/>
        <s v="Arnold Schreij"/>
        <s v="Jan-Willem Francke"/>
        <s v="Jeroen de Reus"/>
        <s v="Rudi Geerse"/>
        <s v="Kees-Pieter Geschiere"/>
        <s v="Wilco de Keuning"/>
        <s v="Anthony Poppe"/>
        <s v="Alex Dekker"/>
        <s v="Niels Lobbezoo"/>
        <s v="Rene Cevaal"/>
        <s v="Huibert Deurloo"/>
        <s v="Rene Poortvliet"/>
        <s v="Marcel Vader"/>
        <s v="Tom Breedijk"/>
        <s v="Erik van Middelkoop"/>
        <s v="Ivo Besuijen"/>
        <s v="Jan-Peter van de Putte"/>
        <s v="Robin Vos"/>
        <s v="Wilbert Koole"/>
        <s v="Hans Lobbezoo"/>
        <s v="Christiaan Francke"/>
        <s v="Klaas Houterman"/>
        <s v="Pieter den Hollander"/>
        <s v="Paul Wolfert"/>
        <s v="Johan Mesu"/>
        <s v="Albert Bektesi"/>
        <s v="Alex van de Hoven"/>
        <s v="Michel Louwerse"/>
        <s v="Hans Wattel"/>
        <s v="Reinco Geschiere"/>
        <s v="Erik Koopmans"/>
        <s v="Rene Geschiere"/>
        <s v="Martin Meijers"/>
        <s v="Bjorn van de Vliet"/>
        <s v="Jacco Pleune"/>
        <s v="Martin Francke"/>
        <s v="Erik van Rijswijk"/>
        <s v="Rene Wondergem"/>
        <s v="Ronald Louwerse"/>
        <s v="Bert Riemens"/>
        <s v="Jaap Lobbezoo"/>
        <s v="Peter van de Broek"/>
        <s v="Micky Vujovic"/>
        <s v="Mark Pasveer"/>
        <s v="Jan Leendertse"/>
        <s v="Harry Koster"/>
        <s v="Ko Brand"/>
        <s v="Marco Jonker"/>
        <s v="Rene Koster"/>
        <s v="Marcel Astroh"/>
        <s v="Pascal van de Berg"/>
        <s v="Chris Wild"/>
        <s v="John van der Have"/>
        <s v="Stefan Hillebrand"/>
        <s v="Arthur van Huizen"/>
        <s v="Jaap van de Velde"/>
        <s v="Mart van de Guchte"/>
        <s v="Jan Hage"/>
        <s v="Henk Wondergem"/>
        <s v="Hans Adriaanse"/>
        <s v="Chris van Beem"/>
        <s v="Jan Geene"/>
        <s v="Wim Allaart"/>
        <s v="Gerben Suyk"/>
        <s v="Jan Wattel"/>
        <s v="Nico-Jan Boogaard"/>
        <s v="Jos Kayser"/>
        <s v="Wim de Fouw"/>
        <s v="Marcel de Nijs"/>
        <s v="Arjen Luteijn"/>
        <s v="Leo Kayser"/>
        <s v="Perry Boogaard"/>
        <s v="Jan Riemens"/>
        <s v="Ronald Jongelings"/>
        <s v="Adrie Moelker"/>
        <s v="Jan Vernunt"/>
        <s v="Rens Griep"/>
        <s v="Peter Louwerse"/>
        <s v="Han Lobbezoo"/>
        <s v="Fred Meerman"/>
        <s v="Jan Francke"/>
        <s v="Jan Muizelaar"/>
        <s v="Dick Adriaanse"/>
        <s v="Ko Bouterse"/>
        <s v="Harry Louwerse"/>
        <s v="Jaap Allaart"/>
        <s v="Stef Abrahamse"/>
        <s v="Daaf de Kok"/>
        <s v="Ko Louwerse"/>
        <s v="Peter Riemens"/>
        <s v="Rob Wattel"/>
        <s v="Louis de Bruijne"/>
        <s v="Andre Buys"/>
        <s v="Piet Jobse"/>
        <s v="Richard Suyk"/>
        <s v="Lou Dekker"/>
        <s v="Cees Corstanje"/>
        <s v="Joop Wattel"/>
        <s v="Chris Riemens"/>
        <s v="Jan Bouterse"/>
        <s v="Jasper Wattel"/>
        <s v="Piet Versluys"/>
        <s v="Ko Wattel"/>
        <s v="Wim van Haveren"/>
        <s v="Piet Houterman"/>
        <s v="David Davidse"/>
        <s v="Bram Vader"/>
        <s v="Klaas Dieleman"/>
      </sharedItems>
    </cacheField>
    <cacheField name="positie" numFmtId="0">
      <sharedItems count="5">
        <s v="Aanvaller"/>
        <s v="Middenvelder"/>
        <s v="Verdediger"/>
        <s v="Onbekend"/>
        <s v="Keeper"/>
      </sharedItems>
    </cacheField>
    <cacheField name="Decenium" numFmtId="0">
      <sharedItems containsMixedTypes="1" containsNumber="1" containsInteger="1" minValue="10" maxValue="90"/>
    </cacheField>
    <cacheField name="externe eendagsvliegen" numFmtId="0">
      <sharedItems containsBlank="1"/>
    </cacheField>
    <cacheField name="WK" numFmtId="0">
      <sharedItems containsString="0" containsBlank="1" containsNumber="1" containsInteger="1" minValue="1" maxValue="9"/>
    </cacheField>
    <cacheField name="Toernooi" numFmtId="0">
      <sharedItems containsString="0" containsBlank="1" containsNumber="1" containsInteger="1" minValue="1" maxValue="7"/>
    </cacheField>
    <cacheField name="Oefen" numFmtId="0">
      <sharedItems containsString="0" containsBlank="1" containsNumber="1" containsInteger="1" minValue="0" maxValue="23"/>
    </cacheField>
    <cacheField name="Oefen totaal" numFmtId="0">
      <sharedItems containsString="0" containsBlank="1" containsNumber="1" containsInteger="1" minValue="0" maxValue="25" count="18">
        <n v="4"/>
        <n v="1"/>
        <n v="0"/>
        <m/>
        <n v="7"/>
        <n v="6"/>
        <n v="3"/>
        <n v="2"/>
        <n v="5"/>
        <n v="8"/>
        <n v="11"/>
        <n v="10"/>
        <n v="9"/>
        <n v="16"/>
        <n v="12"/>
        <n v="24"/>
        <n v="25"/>
        <n v="15"/>
      </sharedItems>
    </cacheField>
    <cacheField name="Beker" numFmtId="0">
      <sharedItems containsString="0" containsBlank="1" containsNumber="1" containsInteger="1" minValue="0" maxValue="9" count="10">
        <m/>
        <n v="2"/>
        <n v="3"/>
        <n v="1"/>
        <n v="0"/>
        <n v="5"/>
        <n v="4"/>
        <n v="9"/>
        <n v="8"/>
        <n v="6"/>
      </sharedItems>
    </cacheField>
    <cacheField name="Comp" numFmtId="0">
      <sharedItems containsString="0" containsBlank="1" containsNumber="1" containsInteger="1" minValue="0" maxValue="37" count="24">
        <n v="7"/>
        <n v="8"/>
        <n v="2"/>
        <n v="4"/>
        <n v="3"/>
        <m/>
        <n v="1"/>
        <n v="9"/>
        <n v="5"/>
        <n v="6"/>
        <n v="11"/>
        <n v="18"/>
        <n v="13"/>
        <n v="0"/>
        <n v="10"/>
        <n v="14"/>
        <n v="12"/>
        <n v="24"/>
        <n v="17"/>
        <n v="16"/>
        <n v="15"/>
        <n v="19"/>
        <n v="37"/>
        <n v="31"/>
      </sharedItems>
    </cacheField>
    <cacheField name="Nacomp" numFmtId="0">
      <sharedItems containsString="0" containsBlank="1" containsNumber="1" containsInteger="1" minValue="1" maxValue="3" count="4">
        <m/>
        <n v="2"/>
        <n v="1"/>
        <n v="3"/>
      </sharedItems>
    </cacheField>
    <cacheField name="Totaal" numFmtId="0">
      <sharedItems containsSemiMixedTypes="0" containsString="0" containsNumber="1" containsInteger="1" minValue="0" maxValue="47" count="35">
        <n v="11"/>
        <n v="9"/>
        <n v="5"/>
        <n v="4"/>
        <n v="3"/>
        <n v="2"/>
        <n v="1"/>
        <n v="16"/>
        <n v="10"/>
        <n v="8"/>
        <n v="7"/>
        <n v="6"/>
        <n v="15"/>
        <n v="26"/>
        <n v="14"/>
        <n v="0"/>
        <n v="18"/>
        <n v="12"/>
        <n v="20"/>
        <n v="13"/>
        <n v="39"/>
        <n v="23"/>
        <n v="27"/>
        <n v="19"/>
        <n v="21"/>
        <n v="25"/>
        <n v="24"/>
        <n v="22"/>
        <n v="17"/>
        <n v="41"/>
        <n v="33"/>
        <n v="31"/>
        <n v="30"/>
        <n v="32"/>
        <n v="47"/>
      </sharedItems>
    </cacheField>
    <cacheField name="opm 1" numFmtId="0">
      <sharedItems containsBlank="1"/>
    </cacheField>
    <cacheField name="opm 2" numFmtId="0">
      <sharedItems containsBlank="1"/>
    </cacheField>
    <cacheField name="opm 3" numFmtId="0">
      <sharedItems containsBlank="1"/>
    </cacheField>
  </cacheFields>
  <extLst>
    <ext xmlns:x14="http://schemas.microsoft.com/office/spreadsheetml/2009/9/main" uri="{725AE2AE-9491-48be-B2B4-4EB974FC3084}">
      <x14:pivotCacheDefinition pivotCacheId="5428939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3">
  <r>
    <x v="0"/>
    <x v="0"/>
    <x v="0"/>
    <x v="0"/>
    <x v="0"/>
    <m/>
    <m/>
    <n v="16"/>
    <n v="16"/>
    <m/>
    <x v="0"/>
    <m/>
    <n v="47"/>
  </r>
  <r>
    <x v="0"/>
    <x v="1"/>
    <x v="0"/>
    <x v="0"/>
    <x v="0"/>
    <m/>
    <m/>
    <n v="9"/>
    <n v="9"/>
    <m/>
    <x v="1"/>
    <m/>
    <n v="27"/>
  </r>
  <r>
    <x v="0"/>
    <x v="2"/>
    <x v="1"/>
    <x v="0"/>
    <x v="0"/>
    <m/>
    <m/>
    <n v="12"/>
    <n v="12"/>
    <m/>
    <x v="2"/>
    <m/>
    <n v="25"/>
  </r>
  <r>
    <x v="0"/>
    <x v="3"/>
    <x v="1"/>
    <x v="0"/>
    <x v="0"/>
    <m/>
    <m/>
    <n v="2"/>
    <n v="2"/>
    <m/>
    <x v="3"/>
    <m/>
    <n v="9"/>
  </r>
  <r>
    <x v="0"/>
    <x v="4"/>
    <x v="1"/>
    <x v="0"/>
    <x v="0"/>
    <m/>
    <m/>
    <n v="2"/>
    <n v="2"/>
    <m/>
    <x v="4"/>
    <m/>
    <n v="7"/>
  </r>
  <r>
    <x v="0"/>
    <x v="5"/>
    <x v="2"/>
    <x v="0"/>
    <x v="0"/>
    <m/>
    <m/>
    <n v="2"/>
    <n v="2"/>
    <m/>
    <x v="5"/>
    <m/>
    <n v="5"/>
  </r>
  <r>
    <x v="0"/>
    <x v="6"/>
    <x v="2"/>
    <x v="0"/>
    <x v="0"/>
    <m/>
    <m/>
    <n v="0"/>
    <n v="0"/>
    <m/>
    <x v="6"/>
    <m/>
    <n v="1"/>
  </r>
  <r>
    <x v="0"/>
    <x v="7"/>
    <x v="1"/>
    <x v="0"/>
    <x v="0"/>
    <m/>
    <m/>
    <n v="1"/>
    <n v="1"/>
    <m/>
    <x v="7"/>
    <m/>
    <n v="1"/>
  </r>
  <r>
    <x v="0"/>
    <x v="8"/>
    <x v="2"/>
    <x v="0"/>
    <x v="0"/>
    <m/>
    <m/>
    <n v="0"/>
    <n v="0"/>
    <m/>
    <x v="6"/>
    <m/>
    <n v="1"/>
  </r>
  <r>
    <x v="0"/>
    <x v="9"/>
    <x v="1"/>
    <x v="0"/>
    <x v="0"/>
    <m/>
    <m/>
    <n v="0"/>
    <n v="0"/>
    <m/>
    <x v="6"/>
    <m/>
    <n v="1"/>
  </r>
  <r>
    <x v="1"/>
    <x v="0"/>
    <x v="0"/>
    <x v="0"/>
    <x v="0"/>
    <m/>
    <m/>
    <n v="16"/>
    <n v="16"/>
    <m/>
    <x v="8"/>
    <m/>
    <n v="32"/>
  </r>
  <r>
    <x v="1"/>
    <x v="10"/>
    <x v="0"/>
    <x v="0"/>
    <x v="0"/>
    <m/>
    <m/>
    <n v="10"/>
    <n v="10"/>
    <m/>
    <x v="9"/>
    <m/>
    <n v="21"/>
  </r>
  <r>
    <x v="1"/>
    <x v="3"/>
    <x v="1"/>
    <x v="0"/>
    <x v="0"/>
    <m/>
    <m/>
    <n v="7"/>
    <n v="7"/>
    <m/>
    <x v="10"/>
    <m/>
    <n v="15"/>
  </r>
  <r>
    <x v="1"/>
    <x v="2"/>
    <x v="1"/>
    <x v="0"/>
    <x v="0"/>
    <m/>
    <m/>
    <n v="8"/>
    <n v="8"/>
    <m/>
    <x v="11"/>
    <m/>
    <n v="14"/>
  </r>
  <r>
    <x v="1"/>
    <x v="1"/>
    <x v="0"/>
    <x v="0"/>
    <x v="0"/>
    <m/>
    <m/>
    <n v="2"/>
    <n v="2"/>
    <m/>
    <x v="12"/>
    <m/>
    <n v="11"/>
  </r>
  <r>
    <x v="1"/>
    <x v="11"/>
    <x v="1"/>
    <x v="0"/>
    <x v="0"/>
    <m/>
    <m/>
    <n v="1"/>
    <n v="1"/>
    <m/>
    <x v="13"/>
    <m/>
    <n v="11"/>
  </r>
  <r>
    <x v="1"/>
    <x v="4"/>
    <x v="1"/>
    <x v="0"/>
    <x v="0"/>
    <m/>
    <m/>
    <n v="3"/>
    <n v="3"/>
    <m/>
    <x v="6"/>
    <m/>
    <n v="4"/>
  </r>
  <r>
    <x v="1"/>
    <x v="7"/>
    <x v="1"/>
    <x v="0"/>
    <x v="0"/>
    <m/>
    <m/>
    <n v="1"/>
    <n v="1"/>
    <m/>
    <x v="6"/>
    <m/>
    <n v="2"/>
  </r>
  <r>
    <x v="1"/>
    <x v="12"/>
    <x v="1"/>
    <x v="0"/>
    <x v="0"/>
    <m/>
    <m/>
    <n v="1"/>
    <n v="1"/>
    <m/>
    <x v="7"/>
    <n v="1"/>
    <n v="2"/>
  </r>
  <r>
    <x v="1"/>
    <x v="6"/>
    <x v="2"/>
    <x v="0"/>
    <x v="0"/>
    <m/>
    <m/>
    <n v="1"/>
    <n v="1"/>
    <m/>
    <x v="7"/>
    <m/>
    <n v="1"/>
  </r>
  <r>
    <x v="1"/>
    <x v="13"/>
    <x v="3"/>
    <x v="0"/>
    <x v="0"/>
    <m/>
    <m/>
    <n v="1"/>
    <n v="1"/>
    <m/>
    <x v="7"/>
    <m/>
    <n v="1"/>
  </r>
  <r>
    <x v="1"/>
    <x v="8"/>
    <x v="2"/>
    <x v="0"/>
    <x v="0"/>
    <m/>
    <m/>
    <n v="1"/>
    <n v="1"/>
    <m/>
    <x v="7"/>
    <m/>
    <n v="1"/>
  </r>
  <r>
    <x v="2"/>
    <x v="0"/>
    <x v="0"/>
    <x v="0"/>
    <x v="0"/>
    <m/>
    <m/>
    <n v="16"/>
    <n v="16"/>
    <m/>
    <x v="10"/>
    <m/>
    <n v="24"/>
  </r>
  <r>
    <x v="2"/>
    <x v="10"/>
    <x v="0"/>
    <x v="0"/>
    <x v="0"/>
    <m/>
    <m/>
    <n v="15"/>
    <n v="15"/>
    <n v="1"/>
    <x v="3"/>
    <m/>
    <n v="23"/>
  </r>
  <r>
    <x v="2"/>
    <x v="1"/>
    <x v="0"/>
    <x v="0"/>
    <x v="0"/>
    <m/>
    <m/>
    <n v="8"/>
    <n v="8"/>
    <n v="1"/>
    <x v="12"/>
    <m/>
    <n v="18"/>
  </r>
  <r>
    <x v="2"/>
    <x v="11"/>
    <x v="1"/>
    <x v="0"/>
    <x v="0"/>
    <m/>
    <m/>
    <n v="10"/>
    <n v="10"/>
    <m/>
    <x v="6"/>
    <m/>
    <n v="11"/>
  </r>
  <r>
    <x v="2"/>
    <x v="3"/>
    <x v="1"/>
    <x v="0"/>
    <x v="0"/>
    <m/>
    <m/>
    <n v="4"/>
    <n v="4"/>
    <m/>
    <x v="5"/>
    <m/>
    <n v="7"/>
  </r>
  <r>
    <x v="2"/>
    <x v="8"/>
    <x v="2"/>
    <x v="0"/>
    <x v="0"/>
    <m/>
    <m/>
    <n v="3"/>
    <n v="3"/>
    <m/>
    <x v="5"/>
    <m/>
    <n v="6"/>
  </r>
  <r>
    <x v="2"/>
    <x v="4"/>
    <x v="1"/>
    <x v="0"/>
    <x v="0"/>
    <m/>
    <m/>
    <n v="3"/>
    <n v="3"/>
    <n v="1"/>
    <x v="6"/>
    <m/>
    <n v="5"/>
  </r>
  <r>
    <x v="2"/>
    <x v="5"/>
    <x v="2"/>
    <x v="0"/>
    <x v="0"/>
    <m/>
    <m/>
    <n v="3"/>
    <n v="3"/>
    <n v="1"/>
    <x v="14"/>
    <m/>
    <n v="4"/>
  </r>
  <r>
    <x v="2"/>
    <x v="14"/>
    <x v="1"/>
    <x v="0"/>
    <x v="0"/>
    <m/>
    <m/>
    <n v="4"/>
    <n v="4"/>
    <m/>
    <x v="14"/>
    <m/>
    <n v="4"/>
  </r>
  <r>
    <x v="2"/>
    <x v="13"/>
    <x v="3"/>
    <x v="0"/>
    <x v="0"/>
    <m/>
    <m/>
    <m/>
    <n v="0"/>
    <m/>
    <x v="15"/>
    <m/>
    <n v="2"/>
  </r>
  <r>
    <x v="2"/>
    <x v="15"/>
    <x v="1"/>
    <x v="0"/>
    <x v="0"/>
    <m/>
    <m/>
    <n v="1"/>
    <n v="1"/>
    <m/>
    <x v="14"/>
    <m/>
    <n v="1"/>
  </r>
  <r>
    <x v="2"/>
    <x v="16"/>
    <x v="1"/>
    <x v="0"/>
    <x v="0"/>
    <m/>
    <m/>
    <n v="1"/>
    <n v="1"/>
    <m/>
    <x v="14"/>
    <m/>
    <n v="1"/>
  </r>
  <r>
    <x v="2"/>
    <x v="17"/>
    <x v="2"/>
    <x v="0"/>
    <x v="0"/>
    <m/>
    <m/>
    <n v="1"/>
    <n v="1"/>
    <m/>
    <x v="14"/>
    <m/>
    <n v="1"/>
  </r>
  <r>
    <x v="2"/>
    <x v="12"/>
    <x v="1"/>
    <x v="0"/>
    <x v="0"/>
    <m/>
    <m/>
    <n v="1"/>
    <n v="1"/>
    <m/>
    <x v="14"/>
    <m/>
    <n v="1"/>
  </r>
  <r>
    <x v="2"/>
    <x v="18"/>
    <x v="3"/>
    <x v="0"/>
    <x v="0"/>
    <m/>
    <m/>
    <m/>
    <n v="0"/>
    <m/>
    <x v="6"/>
    <m/>
    <n v="1"/>
  </r>
  <r>
    <x v="2"/>
    <x v="19"/>
    <x v="4"/>
    <x v="0"/>
    <x v="0"/>
    <m/>
    <m/>
    <n v="1"/>
    <n v="1"/>
    <m/>
    <x v="14"/>
    <m/>
    <n v="1"/>
  </r>
  <r>
    <x v="3"/>
    <x v="1"/>
    <x v="0"/>
    <x v="0"/>
    <x v="0"/>
    <m/>
    <m/>
    <n v="3"/>
    <n v="3"/>
    <n v="5"/>
    <x v="13"/>
    <m/>
    <n v="18"/>
  </r>
  <r>
    <x v="3"/>
    <x v="10"/>
    <x v="0"/>
    <x v="0"/>
    <x v="0"/>
    <m/>
    <m/>
    <n v="3"/>
    <n v="3"/>
    <n v="3"/>
    <x v="12"/>
    <m/>
    <n v="15"/>
  </r>
  <r>
    <x v="3"/>
    <x v="0"/>
    <x v="0"/>
    <x v="0"/>
    <x v="0"/>
    <m/>
    <m/>
    <n v="6"/>
    <n v="6"/>
    <n v="3"/>
    <x v="11"/>
    <m/>
    <n v="15"/>
  </r>
  <r>
    <x v="3"/>
    <x v="18"/>
    <x v="3"/>
    <x v="0"/>
    <x v="0"/>
    <m/>
    <n v="5"/>
    <m/>
    <n v="5"/>
    <m/>
    <x v="5"/>
    <m/>
    <n v="8"/>
  </r>
  <r>
    <x v="3"/>
    <x v="20"/>
    <x v="0"/>
    <x v="0"/>
    <x v="0"/>
    <m/>
    <m/>
    <n v="4"/>
    <n v="4"/>
    <n v="1"/>
    <x v="6"/>
    <m/>
    <n v="6"/>
  </r>
  <r>
    <x v="3"/>
    <x v="11"/>
    <x v="1"/>
    <x v="0"/>
    <x v="0"/>
    <m/>
    <m/>
    <m/>
    <n v="0"/>
    <m/>
    <x v="5"/>
    <m/>
    <n v="3"/>
  </r>
  <r>
    <x v="3"/>
    <x v="13"/>
    <x v="3"/>
    <x v="0"/>
    <x v="0"/>
    <m/>
    <m/>
    <m/>
    <n v="0"/>
    <n v="1"/>
    <x v="6"/>
    <m/>
    <n v="2"/>
  </r>
  <r>
    <x v="3"/>
    <x v="14"/>
    <x v="1"/>
    <x v="0"/>
    <x v="0"/>
    <m/>
    <m/>
    <m/>
    <n v="0"/>
    <m/>
    <x v="15"/>
    <m/>
    <n v="2"/>
  </r>
  <r>
    <x v="3"/>
    <x v="8"/>
    <x v="2"/>
    <x v="0"/>
    <x v="0"/>
    <m/>
    <m/>
    <m/>
    <n v="0"/>
    <n v="1"/>
    <x v="14"/>
    <m/>
    <n v="1"/>
  </r>
  <r>
    <x v="3"/>
    <x v="4"/>
    <x v="1"/>
    <x v="0"/>
    <x v="0"/>
    <m/>
    <m/>
    <m/>
    <n v="0"/>
    <n v="1"/>
    <x v="14"/>
    <m/>
    <n v="1"/>
  </r>
  <r>
    <x v="3"/>
    <x v="16"/>
    <x v="1"/>
    <x v="0"/>
    <x v="0"/>
    <m/>
    <m/>
    <m/>
    <n v="0"/>
    <m/>
    <x v="6"/>
    <m/>
    <n v="1"/>
  </r>
  <r>
    <x v="3"/>
    <x v="5"/>
    <x v="2"/>
    <x v="0"/>
    <x v="0"/>
    <m/>
    <m/>
    <n v="1"/>
    <n v="1"/>
    <m/>
    <x v="14"/>
    <m/>
    <n v="1"/>
  </r>
  <r>
    <x v="3"/>
    <x v="21"/>
    <x v="1"/>
    <x v="0"/>
    <x v="0"/>
    <m/>
    <m/>
    <n v="1"/>
    <n v="1"/>
    <m/>
    <x v="14"/>
    <m/>
    <n v="1"/>
  </r>
  <r>
    <x v="4"/>
    <x v="18"/>
    <x v="3"/>
    <x v="0"/>
    <x v="0"/>
    <m/>
    <n v="2"/>
    <n v="23"/>
    <n v="25"/>
    <m/>
    <x v="14"/>
    <m/>
    <n v="25"/>
  </r>
  <r>
    <x v="4"/>
    <x v="1"/>
    <x v="0"/>
    <x v="0"/>
    <x v="0"/>
    <m/>
    <m/>
    <n v="5"/>
    <n v="5"/>
    <n v="1"/>
    <x v="12"/>
    <m/>
    <n v="15"/>
  </r>
  <r>
    <x v="4"/>
    <x v="0"/>
    <x v="0"/>
    <x v="0"/>
    <x v="0"/>
    <m/>
    <m/>
    <n v="8"/>
    <n v="8"/>
    <m/>
    <x v="11"/>
    <m/>
    <n v="14"/>
  </r>
  <r>
    <x v="4"/>
    <x v="20"/>
    <x v="0"/>
    <x v="0"/>
    <x v="0"/>
    <m/>
    <n v="2"/>
    <n v="4"/>
    <n v="6"/>
    <m/>
    <x v="5"/>
    <m/>
    <n v="9"/>
  </r>
  <r>
    <x v="4"/>
    <x v="14"/>
    <x v="1"/>
    <x v="0"/>
    <x v="0"/>
    <m/>
    <m/>
    <n v="3"/>
    <n v="3"/>
    <m/>
    <x v="6"/>
    <m/>
    <n v="4"/>
  </r>
  <r>
    <x v="4"/>
    <x v="11"/>
    <x v="1"/>
    <x v="0"/>
    <x v="0"/>
    <m/>
    <m/>
    <n v="2"/>
    <n v="2"/>
    <n v="1"/>
    <x v="6"/>
    <m/>
    <n v="4"/>
  </r>
  <r>
    <x v="4"/>
    <x v="22"/>
    <x v="2"/>
    <x v="0"/>
    <x v="0"/>
    <m/>
    <m/>
    <n v="2"/>
    <n v="2"/>
    <m/>
    <x v="6"/>
    <m/>
    <n v="3"/>
  </r>
  <r>
    <x v="4"/>
    <x v="21"/>
    <x v="1"/>
    <x v="0"/>
    <x v="0"/>
    <m/>
    <m/>
    <n v="2"/>
    <n v="2"/>
    <m/>
    <x v="14"/>
    <m/>
    <n v="2"/>
  </r>
  <r>
    <x v="4"/>
    <x v="23"/>
    <x v="1"/>
    <x v="0"/>
    <x v="0"/>
    <m/>
    <m/>
    <n v="1"/>
    <n v="1"/>
    <m/>
    <x v="14"/>
    <m/>
    <n v="1"/>
  </r>
  <r>
    <x v="4"/>
    <x v="24"/>
    <x v="1"/>
    <x v="0"/>
    <x v="0"/>
    <m/>
    <m/>
    <n v="1"/>
    <n v="1"/>
    <m/>
    <x v="14"/>
    <m/>
    <n v="1"/>
  </r>
  <r>
    <x v="4"/>
    <x v="15"/>
    <x v="1"/>
    <x v="0"/>
    <x v="0"/>
    <m/>
    <m/>
    <m/>
    <n v="0"/>
    <m/>
    <x v="6"/>
    <m/>
    <n v="1"/>
  </r>
  <r>
    <x v="4"/>
    <x v="13"/>
    <x v="3"/>
    <x v="0"/>
    <x v="0"/>
    <m/>
    <m/>
    <n v="1"/>
    <n v="1"/>
    <m/>
    <x v="14"/>
    <m/>
    <n v="1"/>
  </r>
  <r>
    <x v="4"/>
    <x v="8"/>
    <x v="2"/>
    <x v="0"/>
    <x v="0"/>
    <m/>
    <m/>
    <m/>
    <n v="0"/>
    <m/>
    <x v="6"/>
    <m/>
    <n v="1"/>
  </r>
  <r>
    <x v="4"/>
    <x v="17"/>
    <x v="2"/>
    <x v="0"/>
    <x v="0"/>
    <m/>
    <m/>
    <n v="1"/>
    <n v="1"/>
    <m/>
    <x v="14"/>
    <m/>
    <n v="1"/>
  </r>
  <r>
    <x v="4"/>
    <x v="25"/>
    <x v="2"/>
    <x v="0"/>
    <x v="0"/>
    <m/>
    <m/>
    <n v="1"/>
    <n v="1"/>
    <m/>
    <x v="14"/>
    <m/>
    <n v="1"/>
  </r>
  <r>
    <x v="5"/>
    <x v="1"/>
    <x v="0"/>
    <x v="0"/>
    <x v="0"/>
    <m/>
    <m/>
    <n v="12"/>
    <n v="12"/>
    <n v="1"/>
    <x v="3"/>
    <m/>
    <n v="20"/>
  </r>
  <r>
    <x v="5"/>
    <x v="0"/>
    <x v="0"/>
    <x v="0"/>
    <x v="0"/>
    <m/>
    <n v="2"/>
    <n v="4"/>
    <n v="6"/>
    <m/>
    <x v="4"/>
    <m/>
    <n v="11"/>
  </r>
  <r>
    <x v="5"/>
    <x v="26"/>
    <x v="1"/>
    <x v="0"/>
    <x v="1"/>
    <m/>
    <n v="1"/>
    <n v="3"/>
    <n v="4"/>
    <m/>
    <x v="5"/>
    <m/>
    <n v="7"/>
  </r>
  <r>
    <x v="5"/>
    <x v="22"/>
    <x v="2"/>
    <x v="0"/>
    <x v="0"/>
    <m/>
    <n v="1"/>
    <n v="3"/>
    <n v="4"/>
    <m/>
    <x v="6"/>
    <m/>
    <n v="5"/>
  </r>
  <r>
    <x v="5"/>
    <x v="14"/>
    <x v="1"/>
    <x v="0"/>
    <x v="0"/>
    <m/>
    <m/>
    <n v="3"/>
    <n v="3"/>
    <n v="1"/>
    <x v="14"/>
    <m/>
    <n v="4"/>
  </r>
  <r>
    <x v="5"/>
    <x v="27"/>
    <x v="0"/>
    <x v="0"/>
    <x v="1"/>
    <m/>
    <m/>
    <n v="3"/>
    <n v="3"/>
    <m/>
    <x v="14"/>
    <m/>
    <n v="3"/>
  </r>
  <r>
    <x v="5"/>
    <x v="20"/>
    <x v="0"/>
    <x v="0"/>
    <x v="0"/>
    <n v="1"/>
    <m/>
    <n v="1"/>
    <n v="2"/>
    <n v="1"/>
    <x v="14"/>
    <m/>
    <n v="3"/>
  </r>
  <r>
    <x v="5"/>
    <x v="28"/>
    <x v="0"/>
    <x v="0"/>
    <x v="0"/>
    <m/>
    <m/>
    <n v="2"/>
    <n v="2"/>
    <m/>
    <x v="6"/>
    <m/>
    <n v="3"/>
  </r>
  <r>
    <x v="5"/>
    <x v="11"/>
    <x v="1"/>
    <x v="0"/>
    <x v="0"/>
    <m/>
    <m/>
    <n v="2"/>
    <n v="2"/>
    <m/>
    <x v="6"/>
    <m/>
    <n v="3"/>
  </r>
  <r>
    <x v="5"/>
    <x v="23"/>
    <x v="1"/>
    <x v="0"/>
    <x v="0"/>
    <m/>
    <m/>
    <m/>
    <n v="0"/>
    <m/>
    <x v="15"/>
    <m/>
    <n v="2"/>
  </r>
  <r>
    <x v="5"/>
    <x v="5"/>
    <x v="2"/>
    <x v="0"/>
    <x v="0"/>
    <m/>
    <m/>
    <m/>
    <n v="0"/>
    <m/>
    <x v="6"/>
    <m/>
    <n v="1"/>
  </r>
  <r>
    <x v="5"/>
    <x v="29"/>
    <x v="2"/>
    <x v="0"/>
    <x v="0"/>
    <m/>
    <m/>
    <m/>
    <n v="0"/>
    <m/>
    <x v="6"/>
    <m/>
    <n v="1"/>
  </r>
  <r>
    <x v="5"/>
    <x v="30"/>
    <x v="2"/>
    <x v="0"/>
    <x v="0"/>
    <n v="1"/>
    <m/>
    <m/>
    <n v="1"/>
    <m/>
    <x v="14"/>
    <m/>
    <n v="1"/>
  </r>
  <r>
    <x v="6"/>
    <x v="0"/>
    <x v="0"/>
    <x v="1"/>
    <x v="0"/>
    <n v="2"/>
    <n v="1"/>
    <n v="9"/>
    <n v="12"/>
    <m/>
    <x v="3"/>
    <m/>
    <n v="19"/>
  </r>
  <r>
    <x v="6"/>
    <x v="1"/>
    <x v="0"/>
    <x v="1"/>
    <x v="0"/>
    <m/>
    <n v="2"/>
    <n v="6"/>
    <n v="8"/>
    <m/>
    <x v="3"/>
    <m/>
    <n v="15"/>
  </r>
  <r>
    <x v="6"/>
    <x v="11"/>
    <x v="1"/>
    <x v="1"/>
    <x v="0"/>
    <n v="1"/>
    <n v="2"/>
    <n v="5"/>
    <n v="8"/>
    <m/>
    <x v="11"/>
    <m/>
    <n v="14"/>
  </r>
  <r>
    <x v="6"/>
    <x v="26"/>
    <x v="1"/>
    <x v="1"/>
    <x v="1"/>
    <n v="2"/>
    <n v="1"/>
    <n v="3"/>
    <n v="6"/>
    <m/>
    <x v="16"/>
    <m/>
    <n v="10"/>
  </r>
  <r>
    <x v="6"/>
    <x v="15"/>
    <x v="1"/>
    <x v="1"/>
    <x v="0"/>
    <n v="2"/>
    <n v="1"/>
    <n v="2"/>
    <n v="5"/>
    <m/>
    <x v="16"/>
    <m/>
    <n v="9"/>
  </r>
  <r>
    <x v="6"/>
    <x v="20"/>
    <x v="0"/>
    <x v="1"/>
    <x v="0"/>
    <m/>
    <n v="3"/>
    <n v="1"/>
    <n v="4"/>
    <n v="2"/>
    <x v="6"/>
    <m/>
    <n v="7"/>
  </r>
  <r>
    <x v="6"/>
    <x v="22"/>
    <x v="2"/>
    <x v="1"/>
    <x v="0"/>
    <n v="2"/>
    <n v="2"/>
    <n v="2"/>
    <n v="6"/>
    <m/>
    <x v="14"/>
    <m/>
    <n v="6"/>
  </r>
  <r>
    <x v="6"/>
    <x v="14"/>
    <x v="1"/>
    <x v="1"/>
    <x v="0"/>
    <m/>
    <n v="1"/>
    <n v="4"/>
    <n v="5"/>
    <m/>
    <x v="14"/>
    <m/>
    <n v="5"/>
  </r>
  <r>
    <x v="6"/>
    <x v="23"/>
    <x v="1"/>
    <x v="1"/>
    <x v="0"/>
    <n v="1"/>
    <m/>
    <n v="1"/>
    <n v="2"/>
    <m/>
    <x v="15"/>
    <m/>
    <n v="4"/>
  </r>
  <r>
    <x v="6"/>
    <x v="31"/>
    <x v="0"/>
    <x v="1"/>
    <x v="0"/>
    <n v="2"/>
    <m/>
    <n v="2"/>
    <n v="4"/>
    <m/>
    <x v="14"/>
    <m/>
    <n v="4"/>
  </r>
  <r>
    <x v="6"/>
    <x v="32"/>
    <x v="1"/>
    <x v="1"/>
    <x v="0"/>
    <m/>
    <m/>
    <n v="2"/>
    <n v="2"/>
    <m/>
    <x v="14"/>
    <m/>
    <n v="2"/>
  </r>
  <r>
    <x v="6"/>
    <x v="25"/>
    <x v="2"/>
    <x v="1"/>
    <x v="0"/>
    <n v="1"/>
    <m/>
    <n v="1"/>
    <n v="2"/>
    <m/>
    <x v="14"/>
    <m/>
    <n v="2"/>
  </r>
  <r>
    <x v="6"/>
    <x v="27"/>
    <x v="0"/>
    <x v="1"/>
    <x v="1"/>
    <m/>
    <m/>
    <m/>
    <n v="0"/>
    <m/>
    <x v="6"/>
    <m/>
    <n v="1"/>
  </r>
  <r>
    <x v="6"/>
    <x v="33"/>
    <x v="2"/>
    <x v="1"/>
    <x v="0"/>
    <m/>
    <m/>
    <n v="1"/>
    <n v="1"/>
    <m/>
    <x v="14"/>
    <m/>
    <n v="1"/>
  </r>
  <r>
    <x v="6"/>
    <x v="34"/>
    <x v="1"/>
    <x v="1"/>
    <x v="0"/>
    <m/>
    <m/>
    <n v="1"/>
    <n v="1"/>
    <m/>
    <x v="14"/>
    <m/>
    <n v="1"/>
  </r>
  <r>
    <x v="6"/>
    <x v="18"/>
    <x v="3"/>
    <x v="1"/>
    <x v="0"/>
    <m/>
    <n v="1"/>
    <m/>
    <n v="1"/>
    <m/>
    <x v="14"/>
    <m/>
    <n v="1"/>
  </r>
  <r>
    <x v="6"/>
    <x v="29"/>
    <x v="2"/>
    <x v="1"/>
    <x v="0"/>
    <m/>
    <m/>
    <n v="1"/>
    <n v="1"/>
    <m/>
    <x v="14"/>
    <m/>
    <n v="1"/>
  </r>
  <r>
    <x v="6"/>
    <x v="30"/>
    <x v="2"/>
    <x v="1"/>
    <x v="0"/>
    <m/>
    <m/>
    <n v="1"/>
    <n v="1"/>
    <m/>
    <x v="14"/>
    <m/>
    <n v="1"/>
  </r>
  <r>
    <x v="7"/>
    <x v="1"/>
    <x v="0"/>
    <x v="1"/>
    <x v="0"/>
    <n v="4"/>
    <n v="7"/>
    <n v="13"/>
    <n v="24"/>
    <n v="1"/>
    <x v="4"/>
    <m/>
    <n v="30"/>
  </r>
  <r>
    <x v="7"/>
    <x v="31"/>
    <x v="0"/>
    <x v="1"/>
    <x v="0"/>
    <n v="3"/>
    <n v="1"/>
    <n v="5"/>
    <n v="9"/>
    <m/>
    <x v="5"/>
    <m/>
    <n v="12"/>
  </r>
  <r>
    <x v="7"/>
    <x v="11"/>
    <x v="1"/>
    <x v="1"/>
    <x v="0"/>
    <n v="2"/>
    <n v="1"/>
    <n v="6"/>
    <n v="9"/>
    <m/>
    <x v="5"/>
    <m/>
    <n v="12"/>
  </r>
  <r>
    <x v="7"/>
    <x v="20"/>
    <x v="0"/>
    <x v="1"/>
    <x v="0"/>
    <n v="1"/>
    <m/>
    <n v="8"/>
    <n v="9"/>
    <m/>
    <x v="15"/>
    <m/>
    <n v="11"/>
  </r>
  <r>
    <x v="7"/>
    <x v="35"/>
    <x v="2"/>
    <x v="1"/>
    <x v="1"/>
    <n v="1"/>
    <m/>
    <n v="5"/>
    <n v="6"/>
    <m/>
    <x v="16"/>
    <m/>
    <n v="10"/>
  </r>
  <r>
    <x v="7"/>
    <x v="21"/>
    <x v="1"/>
    <x v="1"/>
    <x v="0"/>
    <m/>
    <n v="2"/>
    <n v="2"/>
    <n v="4"/>
    <m/>
    <x v="15"/>
    <m/>
    <n v="6"/>
  </r>
  <r>
    <x v="7"/>
    <x v="23"/>
    <x v="1"/>
    <x v="1"/>
    <x v="0"/>
    <n v="1"/>
    <n v="1"/>
    <n v="3"/>
    <n v="5"/>
    <m/>
    <x v="14"/>
    <m/>
    <n v="5"/>
  </r>
  <r>
    <x v="7"/>
    <x v="22"/>
    <x v="2"/>
    <x v="1"/>
    <x v="0"/>
    <m/>
    <m/>
    <n v="3"/>
    <n v="3"/>
    <m/>
    <x v="15"/>
    <m/>
    <n v="5"/>
  </r>
  <r>
    <x v="7"/>
    <x v="36"/>
    <x v="0"/>
    <x v="1"/>
    <x v="0"/>
    <m/>
    <n v="1"/>
    <n v="1"/>
    <n v="2"/>
    <m/>
    <x v="14"/>
    <m/>
    <n v="2"/>
  </r>
  <r>
    <x v="7"/>
    <x v="33"/>
    <x v="2"/>
    <x v="1"/>
    <x v="0"/>
    <m/>
    <m/>
    <n v="1"/>
    <n v="1"/>
    <m/>
    <x v="14"/>
    <m/>
    <n v="1"/>
  </r>
  <r>
    <x v="7"/>
    <x v="32"/>
    <x v="1"/>
    <x v="1"/>
    <x v="0"/>
    <m/>
    <m/>
    <n v="1"/>
    <n v="1"/>
    <m/>
    <x v="14"/>
    <m/>
    <n v="1"/>
  </r>
  <r>
    <x v="7"/>
    <x v="13"/>
    <x v="3"/>
    <x v="1"/>
    <x v="0"/>
    <m/>
    <m/>
    <n v="1"/>
    <n v="1"/>
    <m/>
    <x v="14"/>
    <m/>
    <n v="1"/>
  </r>
  <r>
    <x v="7"/>
    <x v="37"/>
    <x v="1"/>
    <x v="1"/>
    <x v="0"/>
    <n v="1"/>
    <m/>
    <n v="0"/>
    <n v="1"/>
    <m/>
    <x v="14"/>
    <m/>
    <n v="1"/>
  </r>
  <r>
    <x v="7"/>
    <x v="25"/>
    <x v="2"/>
    <x v="1"/>
    <x v="0"/>
    <m/>
    <m/>
    <n v="0"/>
    <n v="0"/>
    <m/>
    <x v="6"/>
    <m/>
    <n v="1"/>
  </r>
  <r>
    <x v="7"/>
    <x v="14"/>
    <x v="1"/>
    <x v="1"/>
    <x v="0"/>
    <m/>
    <m/>
    <n v="1"/>
    <n v="1"/>
    <m/>
    <x v="14"/>
    <m/>
    <n v="1"/>
  </r>
  <r>
    <x v="7"/>
    <x v="29"/>
    <x v="2"/>
    <x v="1"/>
    <x v="0"/>
    <m/>
    <m/>
    <n v="1"/>
    <n v="1"/>
    <m/>
    <x v="14"/>
    <m/>
    <n v="1"/>
  </r>
  <r>
    <x v="7"/>
    <x v="38"/>
    <x v="0"/>
    <x v="1"/>
    <x v="0"/>
    <m/>
    <m/>
    <n v="1"/>
    <n v="1"/>
    <m/>
    <x v="14"/>
    <m/>
    <n v="1"/>
  </r>
  <r>
    <x v="8"/>
    <x v="1"/>
    <x v="0"/>
    <x v="1"/>
    <x v="0"/>
    <n v="1"/>
    <n v="4"/>
    <n v="7"/>
    <n v="12"/>
    <n v="3"/>
    <x v="13"/>
    <m/>
    <n v="25"/>
  </r>
  <r>
    <x v="8"/>
    <x v="0"/>
    <x v="0"/>
    <x v="1"/>
    <x v="0"/>
    <m/>
    <n v="3"/>
    <n v="8"/>
    <n v="11"/>
    <n v="2"/>
    <x v="10"/>
    <m/>
    <n v="21"/>
  </r>
  <r>
    <x v="8"/>
    <x v="31"/>
    <x v="0"/>
    <x v="1"/>
    <x v="0"/>
    <n v="2"/>
    <m/>
    <n v="5"/>
    <n v="7"/>
    <n v="1"/>
    <x v="13"/>
    <m/>
    <n v="18"/>
  </r>
  <r>
    <x v="8"/>
    <x v="11"/>
    <x v="1"/>
    <x v="1"/>
    <x v="0"/>
    <n v="3"/>
    <n v="1"/>
    <n v="3"/>
    <n v="7"/>
    <m/>
    <x v="13"/>
    <m/>
    <n v="17"/>
  </r>
  <r>
    <x v="8"/>
    <x v="35"/>
    <x v="2"/>
    <x v="1"/>
    <x v="1"/>
    <n v="2"/>
    <m/>
    <n v="3"/>
    <n v="5"/>
    <m/>
    <x v="16"/>
    <m/>
    <n v="9"/>
  </r>
  <r>
    <x v="8"/>
    <x v="34"/>
    <x v="1"/>
    <x v="1"/>
    <x v="0"/>
    <n v="3"/>
    <m/>
    <n v="1"/>
    <n v="4"/>
    <m/>
    <x v="6"/>
    <m/>
    <n v="5"/>
  </r>
  <r>
    <x v="8"/>
    <x v="20"/>
    <x v="0"/>
    <x v="1"/>
    <x v="0"/>
    <n v="1"/>
    <m/>
    <n v="1"/>
    <n v="2"/>
    <n v="2"/>
    <x v="14"/>
    <m/>
    <n v="4"/>
  </r>
  <r>
    <x v="8"/>
    <x v="36"/>
    <x v="0"/>
    <x v="1"/>
    <x v="0"/>
    <m/>
    <m/>
    <n v="3"/>
    <n v="3"/>
    <m/>
    <x v="14"/>
    <m/>
    <n v="3"/>
  </r>
  <r>
    <x v="8"/>
    <x v="14"/>
    <x v="1"/>
    <x v="1"/>
    <x v="0"/>
    <m/>
    <m/>
    <n v="2"/>
    <n v="2"/>
    <m/>
    <x v="6"/>
    <m/>
    <n v="3"/>
  </r>
  <r>
    <x v="8"/>
    <x v="23"/>
    <x v="1"/>
    <x v="1"/>
    <x v="0"/>
    <n v="1"/>
    <m/>
    <n v="1"/>
    <n v="2"/>
    <m/>
    <x v="14"/>
    <m/>
    <n v="2"/>
  </r>
  <r>
    <x v="8"/>
    <x v="39"/>
    <x v="1"/>
    <x v="1"/>
    <x v="1"/>
    <m/>
    <m/>
    <m/>
    <n v="0"/>
    <n v="1"/>
    <x v="14"/>
    <m/>
    <n v="1"/>
  </r>
  <r>
    <x v="8"/>
    <x v="37"/>
    <x v="1"/>
    <x v="1"/>
    <x v="0"/>
    <m/>
    <m/>
    <n v="1"/>
    <n v="1"/>
    <m/>
    <x v="14"/>
    <m/>
    <n v="1"/>
  </r>
  <r>
    <x v="8"/>
    <x v="22"/>
    <x v="2"/>
    <x v="1"/>
    <x v="0"/>
    <m/>
    <m/>
    <n v="1"/>
    <n v="1"/>
    <m/>
    <x v="14"/>
    <m/>
    <n v="1"/>
  </r>
  <r>
    <x v="8"/>
    <x v="8"/>
    <x v="2"/>
    <x v="1"/>
    <x v="0"/>
    <m/>
    <m/>
    <n v="1"/>
    <n v="1"/>
    <m/>
    <x v="7"/>
    <m/>
    <n v="1"/>
  </r>
  <r>
    <x v="8"/>
    <x v="40"/>
    <x v="1"/>
    <x v="1"/>
    <x v="0"/>
    <m/>
    <m/>
    <n v="1"/>
    <n v="1"/>
    <m/>
    <x v="14"/>
    <m/>
    <n v="1"/>
  </r>
  <r>
    <x v="9"/>
    <x v="1"/>
    <x v="0"/>
    <x v="1"/>
    <x v="0"/>
    <n v="9"/>
    <m/>
    <n v="7"/>
    <n v="16"/>
    <n v="1"/>
    <x v="17"/>
    <m/>
    <n v="31"/>
  </r>
  <r>
    <x v="9"/>
    <x v="31"/>
    <x v="0"/>
    <x v="1"/>
    <x v="0"/>
    <n v="1"/>
    <m/>
    <n v="9"/>
    <n v="10"/>
    <n v="2"/>
    <x v="4"/>
    <m/>
    <n v="17"/>
  </r>
  <r>
    <x v="9"/>
    <x v="0"/>
    <x v="0"/>
    <x v="1"/>
    <x v="0"/>
    <m/>
    <m/>
    <n v="7"/>
    <n v="7"/>
    <n v="1"/>
    <x v="16"/>
    <m/>
    <n v="12"/>
  </r>
  <r>
    <x v="9"/>
    <x v="36"/>
    <x v="0"/>
    <x v="1"/>
    <x v="0"/>
    <n v="4"/>
    <m/>
    <n v="5"/>
    <n v="9"/>
    <n v="2"/>
    <x v="14"/>
    <m/>
    <n v="11"/>
  </r>
  <r>
    <x v="9"/>
    <x v="11"/>
    <x v="1"/>
    <x v="1"/>
    <x v="0"/>
    <n v="2"/>
    <m/>
    <n v="2"/>
    <n v="4"/>
    <m/>
    <x v="3"/>
    <m/>
    <n v="11"/>
  </r>
  <r>
    <x v="9"/>
    <x v="14"/>
    <x v="1"/>
    <x v="1"/>
    <x v="0"/>
    <m/>
    <m/>
    <n v="4"/>
    <n v="4"/>
    <m/>
    <x v="4"/>
    <m/>
    <n v="9"/>
  </r>
  <r>
    <x v="9"/>
    <x v="35"/>
    <x v="2"/>
    <x v="1"/>
    <x v="1"/>
    <n v="1"/>
    <m/>
    <n v="2"/>
    <n v="3"/>
    <n v="1"/>
    <x v="5"/>
    <m/>
    <n v="7"/>
  </r>
  <r>
    <x v="9"/>
    <x v="23"/>
    <x v="1"/>
    <x v="1"/>
    <x v="0"/>
    <n v="1"/>
    <m/>
    <n v="3"/>
    <n v="4"/>
    <m/>
    <x v="6"/>
    <m/>
    <n v="5"/>
  </r>
  <r>
    <x v="9"/>
    <x v="39"/>
    <x v="1"/>
    <x v="1"/>
    <x v="1"/>
    <m/>
    <m/>
    <n v="1"/>
    <n v="1"/>
    <n v="1"/>
    <x v="15"/>
    <m/>
    <n v="4"/>
  </r>
  <r>
    <x v="9"/>
    <x v="13"/>
    <x v="3"/>
    <x v="1"/>
    <x v="0"/>
    <m/>
    <m/>
    <n v="2"/>
    <n v="2"/>
    <m/>
    <x v="14"/>
    <m/>
    <n v="2"/>
  </r>
  <r>
    <x v="9"/>
    <x v="22"/>
    <x v="2"/>
    <x v="1"/>
    <x v="0"/>
    <m/>
    <m/>
    <n v="2"/>
    <n v="2"/>
    <m/>
    <x v="14"/>
    <m/>
    <n v="2"/>
  </r>
  <r>
    <x v="9"/>
    <x v="34"/>
    <x v="1"/>
    <x v="1"/>
    <x v="0"/>
    <m/>
    <m/>
    <n v="2"/>
    <n v="2"/>
    <m/>
    <x v="14"/>
    <m/>
    <n v="2"/>
  </r>
  <r>
    <x v="9"/>
    <x v="15"/>
    <x v="1"/>
    <x v="1"/>
    <x v="0"/>
    <m/>
    <m/>
    <n v="1"/>
    <n v="1"/>
    <m/>
    <x v="14"/>
    <m/>
    <n v="1"/>
  </r>
  <r>
    <x v="9"/>
    <x v="20"/>
    <x v="0"/>
    <x v="1"/>
    <x v="0"/>
    <m/>
    <m/>
    <n v="1"/>
    <n v="1"/>
    <m/>
    <x v="14"/>
    <m/>
    <n v="1"/>
  </r>
  <r>
    <x v="9"/>
    <x v="41"/>
    <x v="2"/>
    <x v="1"/>
    <x v="0"/>
    <m/>
    <m/>
    <m/>
    <n v="0"/>
    <m/>
    <x v="6"/>
    <m/>
    <n v="1"/>
  </r>
  <r>
    <x v="10"/>
    <x v="36"/>
    <x v="0"/>
    <x v="1"/>
    <x v="0"/>
    <n v="5"/>
    <n v="1"/>
    <n v="5"/>
    <n v="11"/>
    <n v="2"/>
    <x v="9"/>
    <m/>
    <n v="24"/>
  </r>
  <r>
    <x v="10"/>
    <x v="1"/>
    <x v="0"/>
    <x v="1"/>
    <x v="0"/>
    <n v="4"/>
    <n v="1"/>
    <n v="6"/>
    <n v="11"/>
    <m/>
    <x v="2"/>
    <m/>
    <n v="24"/>
  </r>
  <r>
    <x v="10"/>
    <x v="42"/>
    <x v="1"/>
    <x v="1"/>
    <x v="1"/>
    <n v="3"/>
    <n v="2"/>
    <n v="6"/>
    <n v="11"/>
    <m/>
    <x v="4"/>
    <m/>
    <n v="16"/>
  </r>
  <r>
    <x v="10"/>
    <x v="11"/>
    <x v="1"/>
    <x v="1"/>
    <x v="0"/>
    <n v="3"/>
    <m/>
    <n v="6"/>
    <n v="9"/>
    <n v="1"/>
    <x v="4"/>
    <m/>
    <n v="15"/>
  </r>
  <r>
    <x v="10"/>
    <x v="31"/>
    <x v="0"/>
    <x v="1"/>
    <x v="0"/>
    <n v="2"/>
    <m/>
    <n v="3"/>
    <n v="5"/>
    <m/>
    <x v="6"/>
    <m/>
    <n v="6"/>
  </r>
  <r>
    <x v="10"/>
    <x v="13"/>
    <x v="3"/>
    <x v="1"/>
    <x v="0"/>
    <n v="1"/>
    <m/>
    <m/>
    <n v="1"/>
    <m/>
    <x v="15"/>
    <m/>
    <n v="3"/>
  </r>
  <r>
    <x v="10"/>
    <x v="14"/>
    <x v="1"/>
    <x v="1"/>
    <x v="0"/>
    <m/>
    <n v="2"/>
    <m/>
    <n v="2"/>
    <n v="1"/>
    <x v="14"/>
    <m/>
    <n v="3"/>
  </r>
  <r>
    <x v="10"/>
    <x v="35"/>
    <x v="2"/>
    <x v="1"/>
    <x v="1"/>
    <m/>
    <m/>
    <n v="2"/>
    <n v="2"/>
    <m/>
    <x v="6"/>
    <m/>
    <n v="3"/>
  </r>
  <r>
    <x v="10"/>
    <x v="0"/>
    <x v="0"/>
    <x v="1"/>
    <x v="0"/>
    <m/>
    <m/>
    <n v="2"/>
    <n v="2"/>
    <m/>
    <x v="14"/>
    <m/>
    <n v="2"/>
  </r>
  <r>
    <x v="10"/>
    <x v="22"/>
    <x v="2"/>
    <x v="1"/>
    <x v="0"/>
    <m/>
    <m/>
    <m/>
    <n v="0"/>
    <m/>
    <x v="15"/>
    <m/>
    <n v="2"/>
  </r>
  <r>
    <x v="10"/>
    <x v="41"/>
    <x v="2"/>
    <x v="1"/>
    <x v="0"/>
    <m/>
    <n v="1"/>
    <m/>
    <n v="1"/>
    <m/>
    <x v="6"/>
    <m/>
    <n v="2"/>
  </r>
  <r>
    <x v="10"/>
    <x v="23"/>
    <x v="1"/>
    <x v="1"/>
    <x v="0"/>
    <m/>
    <m/>
    <n v="1"/>
    <n v="1"/>
    <m/>
    <x v="14"/>
    <m/>
    <n v="1"/>
  </r>
  <r>
    <x v="10"/>
    <x v="33"/>
    <x v="2"/>
    <x v="1"/>
    <x v="0"/>
    <m/>
    <m/>
    <m/>
    <n v="0"/>
    <m/>
    <x v="6"/>
    <m/>
    <n v="1"/>
  </r>
  <r>
    <x v="10"/>
    <x v="39"/>
    <x v="1"/>
    <x v="1"/>
    <x v="1"/>
    <m/>
    <m/>
    <m/>
    <n v="0"/>
    <n v="1"/>
    <x v="14"/>
    <m/>
    <n v="1"/>
  </r>
  <r>
    <x v="10"/>
    <x v="43"/>
    <x v="0"/>
    <x v="1"/>
    <x v="0"/>
    <m/>
    <m/>
    <n v="1"/>
    <n v="1"/>
    <m/>
    <x v="14"/>
    <m/>
    <n v="1"/>
  </r>
  <r>
    <x v="10"/>
    <x v="44"/>
    <x v="2"/>
    <x v="1"/>
    <x v="0"/>
    <m/>
    <m/>
    <n v="1"/>
    <n v="1"/>
    <m/>
    <x v="14"/>
    <m/>
    <n v="1"/>
  </r>
  <r>
    <x v="11"/>
    <x v="36"/>
    <x v="0"/>
    <x v="1"/>
    <x v="0"/>
    <m/>
    <n v="2"/>
    <n v="9"/>
    <n v="11"/>
    <n v="1"/>
    <x v="13"/>
    <m/>
    <n v="22"/>
  </r>
  <r>
    <x v="11"/>
    <x v="1"/>
    <x v="0"/>
    <x v="1"/>
    <x v="0"/>
    <m/>
    <n v="1"/>
    <n v="9"/>
    <n v="10"/>
    <n v="2"/>
    <x v="10"/>
    <m/>
    <n v="20"/>
  </r>
  <r>
    <x v="11"/>
    <x v="31"/>
    <x v="0"/>
    <x v="1"/>
    <x v="0"/>
    <m/>
    <n v="1"/>
    <n v="9"/>
    <n v="10"/>
    <m/>
    <x v="16"/>
    <m/>
    <n v="14"/>
  </r>
  <r>
    <x v="11"/>
    <x v="42"/>
    <x v="1"/>
    <x v="1"/>
    <x v="1"/>
    <m/>
    <m/>
    <n v="4"/>
    <n v="4"/>
    <m/>
    <x v="11"/>
    <m/>
    <n v="10"/>
  </r>
  <r>
    <x v="11"/>
    <x v="11"/>
    <x v="1"/>
    <x v="1"/>
    <x v="0"/>
    <m/>
    <m/>
    <n v="3"/>
    <n v="3"/>
    <m/>
    <x v="11"/>
    <m/>
    <n v="9"/>
  </r>
  <r>
    <x v="11"/>
    <x v="45"/>
    <x v="2"/>
    <x v="1"/>
    <x v="0"/>
    <m/>
    <n v="1"/>
    <n v="5"/>
    <n v="6"/>
    <m/>
    <x v="14"/>
    <m/>
    <n v="6"/>
  </r>
  <r>
    <x v="11"/>
    <x v="41"/>
    <x v="2"/>
    <x v="1"/>
    <x v="0"/>
    <m/>
    <m/>
    <n v="2"/>
    <n v="2"/>
    <n v="1"/>
    <x v="5"/>
    <m/>
    <n v="6"/>
  </r>
  <r>
    <x v="11"/>
    <x v="46"/>
    <x v="0"/>
    <x v="1"/>
    <x v="1"/>
    <m/>
    <m/>
    <n v="3"/>
    <n v="3"/>
    <m/>
    <x v="15"/>
    <m/>
    <n v="5"/>
  </r>
  <r>
    <x v="11"/>
    <x v="35"/>
    <x v="2"/>
    <x v="1"/>
    <x v="1"/>
    <m/>
    <m/>
    <n v="2"/>
    <n v="2"/>
    <m/>
    <x v="15"/>
    <m/>
    <n v="4"/>
  </r>
  <r>
    <x v="11"/>
    <x v="23"/>
    <x v="1"/>
    <x v="1"/>
    <x v="0"/>
    <m/>
    <m/>
    <n v="0"/>
    <n v="0"/>
    <m/>
    <x v="15"/>
    <m/>
    <n v="2"/>
  </r>
  <r>
    <x v="11"/>
    <x v="13"/>
    <x v="3"/>
    <x v="1"/>
    <x v="0"/>
    <m/>
    <m/>
    <n v="0"/>
    <n v="0"/>
    <m/>
    <x v="15"/>
    <m/>
    <n v="2"/>
  </r>
  <r>
    <x v="11"/>
    <x v="22"/>
    <x v="2"/>
    <x v="1"/>
    <x v="0"/>
    <m/>
    <m/>
    <n v="1"/>
    <n v="1"/>
    <m/>
    <x v="6"/>
    <m/>
    <n v="2"/>
  </r>
  <r>
    <x v="11"/>
    <x v="33"/>
    <x v="2"/>
    <x v="1"/>
    <x v="0"/>
    <m/>
    <m/>
    <n v="1"/>
    <n v="1"/>
    <m/>
    <x v="14"/>
    <m/>
    <n v="1"/>
  </r>
  <r>
    <x v="11"/>
    <x v="47"/>
    <x v="1"/>
    <x v="1"/>
    <x v="0"/>
    <m/>
    <m/>
    <n v="1"/>
    <n v="1"/>
    <m/>
    <x v="14"/>
    <m/>
    <n v="1"/>
  </r>
  <r>
    <x v="11"/>
    <x v="48"/>
    <x v="0"/>
    <x v="1"/>
    <x v="0"/>
    <m/>
    <m/>
    <n v="1"/>
    <n v="1"/>
    <m/>
    <x v="14"/>
    <m/>
    <n v="1"/>
  </r>
  <r>
    <x v="11"/>
    <x v="49"/>
    <x v="2"/>
    <x v="1"/>
    <x v="0"/>
    <m/>
    <n v="1"/>
    <n v="0"/>
    <n v="1"/>
    <m/>
    <x v="14"/>
    <m/>
    <n v="1"/>
  </r>
  <r>
    <x v="11"/>
    <x v="40"/>
    <x v="1"/>
    <x v="1"/>
    <x v="0"/>
    <m/>
    <m/>
    <n v="0"/>
    <n v="0"/>
    <m/>
    <x v="6"/>
    <m/>
    <n v="1"/>
  </r>
  <r>
    <x v="12"/>
    <x v="50"/>
    <x v="0"/>
    <x v="1"/>
    <x v="1"/>
    <m/>
    <m/>
    <n v="8"/>
    <n v="8"/>
    <n v="6"/>
    <x v="18"/>
    <m/>
    <n v="33"/>
  </r>
  <r>
    <x v="12"/>
    <x v="36"/>
    <x v="0"/>
    <x v="1"/>
    <x v="0"/>
    <m/>
    <m/>
    <n v="9"/>
    <n v="9"/>
    <n v="4"/>
    <x v="13"/>
    <m/>
    <n v="23"/>
  </r>
  <r>
    <x v="12"/>
    <x v="51"/>
    <x v="1"/>
    <x v="1"/>
    <x v="1"/>
    <m/>
    <m/>
    <n v="6"/>
    <n v="6"/>
    <n v="4"/>
    <x v="3"/>
    <m/>
    <n v="17"/>
  </r>
  <r>
    <x v="12"/>
    <x v="11"/>
    <x v="1"/>
    <x v="1"/>
    <x v="0"/>
    <m/>
    <m/>
    <n v="7"/>
    <n v="7"/>
    <n v="2"/>
    <x v="4"/>
    <m/>
    <n v="14"/>
  </r>
  <r>
    <x v="12"/>
    <x v="31"/>
    <x v="0"/>
    <x v="1"/>
    <x v="0"/>
    <m/>
    <m/>
    <n v="5"/>
    <n v="5"/>
    <n v="1"/>
    <x v="16"/>
    <n v="2"/>
    <n v="12"/>
  </r>
  <r>
    <x v="12"/>
    <x v="45"/>
    <x v="2"/>
    <x v="1"/>
    <x v="0"/>
    <m/>
    <m/>
    <n v="4"/>
    <n v="4"/>
    <n v="2"/>
    <x v="6"/>
    <m/>
    <n v="7"/>
  </r>
  <r>
    <x v="12"/>
    <x v="1"/>
    <x v="0"/>
    <x v="1"/>
    <x v="0"/>
    <m/>
    <m/>
    <n v="3"/>
    <n v="3"/>
    <n v="2"/>
    <x v="14"/>
    <m/>
    <n v="5"/>
  </r>
  <r>
    <x v="12"/>
    <x v="13"/>
    <x v="3"/>
    <x v="1"/>
    <x v="0"/>
    <m/>
    <m/>
    <n v="4"/>
    <n v="4"/>
    <m/>
    <x v="14"/>
    <m/>
    <n v="4"/>
  </r>
  <r>
    <x v="12"/>
    <x v="22"/>
    <x v="2"/>
    <x v="1"/>
    <x v="0"/>
    <m/>
    <m/>
    <m/>
    <n v="0"/>
    <n v="1"/>
    <x v="15"/>
    <m/>
    <n v="3"/>
  </r>
  <r>
    <x v="12"/>
    <x v="33"/>
    <x v="2"/>
    <x v="1"/>
    <x v="0"/>
    <m/>
    <m/>
    <n v="1"/>
    <n v="1"/>
    <n v="1"/>
    <x v="14"/>
    <m/>
    <n v="2"/>
  </r>
  <r>
    <x v="12"/>
    <x v="52"/>
    <x v="0"/>
    <x v="1"/>
    <x v="0"/>
    <m/>
    <m/>
    <n v="2"/>
    <n v="2"/>
    <m/>
    <x v="14"/>
    <m/>
    <n v="2"/>
  </r>
  <r>
    <x v="12"/>
    <x v="42"/>
    <x v="1"/>
    <x v="1"/>
    <x v="1"/>
    <m/>
    <m/>
    <n v="1"/>
    <n v="1"/>
    <n v="1"/>
    <x v="14"/>
    <m/>
    <n v="2"/>
  </r>
  <r>
    <x v="12"/>
    <x v="23"/>
    <x v="1"/>
    <x v="1"/>
    <x v="0"/>
    <m/>
    <m/>
    <n v="1"/>
    <n v="1"/>
    <m/>
    <x v="14"/>
    <m/>
    <n v="1"/>
  </r>
  <r>
    <x v="12"/>
    <x v="47"/>
    <x v="1"/>
    <x v="1"/>
    <x v="0"/>
    <m/>
    <m/>
    <m/>
    <n v="0"/>
    <n v="1"/>
    <x v="14"/>
    <m/>
    <n v="1"/>
  </r>
  <r>
    <x v="12"/>
    <x v="44"/>
    <x v="2"/>
    <x v="1"/>
    <x v="0"/>
    <m/>
    <m/>
    <n v="1"/>
    <n v="1"/>
    <m/>
    <x v="14"/>
    <m/>
    <n v="1"/>
  </r>
  <r>
    <x v="12"/>
    <x v="41"/>
    <x v="2"/>
    <x v="1"/>
    <x v="0"/>
    <m/>
    <m/>
    <n v="1"/>
    <n v="1"/>
    <m/>
    <x v="14"/>
    <m/>
    <n v="1"/>
  </r>
  <r>
    <x v="12"/>
    <x v="40"/>
    <x v="1"/>
    <x v="1"/>
    <x v="0"/>
    <m/>
    <m/>
    <m/>
    <n v="0"/>
    <m/>
    <x v="6"/>
    <m/>
    <n v="1"/>
  </r>
  <r>
    <x v="13"/>
    <x v="53"/>
    <x v="0"/>
    <x v="1"/>
    <x v="0"/>
    <m/>
    <m/>
    <n v="10"/>
    <n v="10"/>
    <m/>
    <x v="19"/>
    <m/>
    <n v="25"/>
  </r>
  <r>
    <x v="13"/>
    <x v="45"/>
    <x v="2"/>
    <x v="1"/>
    <x v="0"/>
    <m/>
    <m/>
    <n v="11"/>
    <n v="11"/>
    <m/>
    <x v="11"/>
    <m/>
    <n v="17"/>
  </r>
  <r>
    <x v="13"/>
    <x v="36"/>
    <x v="0"/>
    <x v="1"/>
    <x v="0"/>
    <m/>
    <m/>
    <n v="9"/>
    <n v="9"/>
    <n v="1"/>
    <x v="15"/>
    <m/>
    <n v="12"/>
  </r>
  <r>
    <x v="13"/>
    <x v="51"/>
    <x v="1"/>
    <x v="1"/>
    <x v="1"/>
    <m/>
    <m/>
    <n v="7"/>
    <n v="7"/>
    <m/>
    <x v="16"/>
    <m/>
    <n v="11"/>
  </r>
  <r>
    <x v="13"/>
    <x v="31"/>
    <x v="0"/>
    <x v="1"/>
    <x v="0"/>
    <m/>
    <m/>
    <n v="4"/>
    <n v="4"/>
    <n v="1"/>
    <x v="5"/>
    <m/>
    <n v="8"/>
  </r>
  <r>
    <x v="13"/>
    <x v="11"/>
    <x v="1"/>
    <x v="1"/>
    <x v="0"/>
    <m/>
    <m/>
    <n v="5"/>
    <n v="5"/>
    <m/>
    <x v="15"/>
    <m/>
    <n v="7"/>
  </r>
  <r>
    <x v="13"/>
    <x v="54"/>
    <x v="2"/>
    <x v="1"/>
    <x v="1"/>
    <m/>
    <m/>
    <n v="4"/>
    <n v="4"/>
    <m/>
    <x v="14"/>
    <m/>
    <n v="4"/>
  </r>
  <r>
    <x v="13"/>
    <x v="44"/>
    <x v="2"/>
    <x v="1"/>
    <x v="0"/>
    <m/>
    <m/>
    <n v="3"/>
    <n v="3"/>
    <m/>
    <x v="14"/>
    <m/>
    <n v="3"/>
  </r>
  <r>
    <x v="13"/>
    <x v="41"/>
    <x v="2"/>
    <x v="1"/>
    <x v="0"/>
    <m/>
    <m/>
    <n v="1"/>
    <n v="1"/>
    <m/>
    <x v="15"/>
    <m/>
    <n v="3"/>
  </r>
  <r>
    <x v="13"/>
    <x v="22"/>
    <x v="2"/>
    <x v="1"/>
    <x v="0"/>
    <m/>
    <m/>
    <n v="2"/>
    <n v="2"/>
    <m/>
    <x v="14"/>
    <m/>
    <n v="2"/>
  </r>
  <r>
    <x v="13"/>
    <x v="1"/>
    <x v="0"/>
    <x v="1"/>
    <x v="0"/>
    <m/>
    <m/>
    <m/>
    <n v="0"/>
    <m/>
    <x v="15"/>
    <m/>
    <n v="2"/>
  </r>
  <r>
    <x v="13"/>
    <x v="48"/>
    <x v="0"/>
    <x v="1"/>
    <x v="0"/>
    <m/>
    <m/>
    <n v="1"/>
    <n v="1"/>
    <m/>
    <x v="6"/>
    <m/>
    <n v="2"/>
  </r>
  <r>
    <x v="13"/>
    <x v="13"/>
    <x v="3"/>
    <x v="1"/>
    <x v="0"/>
    <m/>
    <m/>
    <m/>
    <n v="0"/>
    <m/>
    <x v="6"/>
    <m/>
    <n v="1"/>
  </r>
  <r>
    <x v="13"/>
    <x v="52"/>
    <x v="0"/>
    <x v="1"/>
    <x v="0"/>
    <m/>
    <m/>
    <m/>
    <n v="0"/>
    <m/>
    <x v="6"/>
    <m/>
    <n v="1"/>
  </r>
  <r>
    <x v="13"/>
    <x v="47"/>
    <x v="1"/>
    <x v="1"/>
    <x v="0"/>
    <m/>
    <m/>
    <n v="1"/>
    <n v="1"/>
    <m/>
    <x v="14"/>
    <m/>
    <n v="1"/>
  </r>
  <r>
    <x v="13"/>
    <x v="55"/>
    <x v="0"/>
    <x v="1"/>
    <x v="0"/>
    <m/>
    <m/>
    <n v="1"/>
    <n v="1"/>
    <m/>
    <x v="14"/>
    <m/>
    <n v="1"/>
  </r>
  <r>
    <x v="14"/>
    <x v="56"/>
    <x v="0"/>
    <x v="1"/>
    <x v="1"/>
    <m/>
    <m/>
    <n v="8"/>
    <n v="8"/>
    <m/>
    <x v="12"/>
    <m/>
    <n v="17"/>
  </r>
  <r>
    <x v="14"/>
    <x v="36"/>
    <x v="0"/>
    <x v="1"/>
    <x v="0"/>
    <m/>
    <m/>
    <n v="7"/>
    <n v="7"/>
    <m/>
    <x v="4"/>
    <m/>
    <n v="12"/>
  </r>
  <r>
    <x v="14"/>
    <x v="11"/>
    <x v="1"/>
    <x v="1"/>
    <x v="0"/>
    <m/>
    <m/>
    <n v="2"/>
    <n v="2"/>
    <m/>
    <x v="10"/>
    <m/>
    <n v="10"/>
  </r>
  <r>
    <x v="14"/>
    <x v="57"/>
    <x v="0"/>
    <x v="1"/>
    <x v="1"/>
    <m/>
    <m/>
    <n v="6"/>
    <n v="6"/>
    <n v="2"/>
    <x v="6"/>
    <m/>
    <n v="9"/>
  </r>
  <r>
    <x v="14"/>
    <x v="41"/>
    <x v="2"/>
    <x v="1"/>
    <x v="0"/>
    <m/>
    <m/>
    <n v="5"/>
    <n v="5"/>
    <m/>
    <x v="6"/>
    <m/>
    <n v="6"/>
  </r>
  <r>
    <x v="14"/>
    <x v="54"/>
    <x v="2"/>
    <x v="1"/>
    <x v="1"/>
    <m/>
    <m/>
    <n v="3"/>
    <n v="3"/>
    <m/>
    <x v="6"/>
    <m/>
    <n v="4"/>
  </r>
  <r>
    <x v="14"/>
    <x v="51"/>
    <x v="1"/>
    <x v="1"/>
    <x v="1"/>
    <m/>
    <m/>
    <m/>
    <n v="0"/>
    <n v="1"/>
    <x v="15"/>
    <m/>
    <n v="3"/>
  </r>
  <r>
    <x v="14"/>
    <x v="33"/>
    <x v="2"/>
    <x v="1"/>
    <x v="0"/>
    <m/>
    <m/>
    <n v="1"/>
    <n v="1"/>
    <m/>
    <x v="6"/>
    <m/>
    <n v="2"/>
  </r>
  <r>
    <x v="14"/>
    <x v="31"/>
    <x v="0"/>
    <x v="1"/>
    <x v="0"/>
    <m/>
    <m/>
    <n v="2"/>
    <n v="2"/>
    <m/>
    <x v="14"/>
    <m/>
    <n v="2"/>
  </r>
  <r>
    <x v="14"/>
    <x v="52"/>
    <x v="0"/>
    <x v="1"/>
    <x v="0"/>
    <m/>
    <m/>
    <n v="1"/>
    <n v="1"/>
    <m/>
    <x v="6"/>
    <m/>
    <n v="2"/>
  </r>
  <r>
    <x v="14"/>
    <x v="58"/>
    <x v="2"/>
    <x v="1"/>
    <x v="1"/>
    <m/>
    <m/>
    <n v="1"/>
    <n v="1"/>
    <n v="1"/>
    <x v="14"/>
    <m/>
    <n v="2"/>
  </r>
  <r>
    <x v="14"/>
    <x v="48"/>
    <x v="0"/>
    <x v="1"/>
    <x v="0"/>
    <m/>
    <m/>
    <n v="2"/>
    <n v="2"/>
    <m/>
    <x v="14"/>
    <m/>
    <n v="2"/>
  </r>
  <r>
    <x v="14"/>
    <x v="59"/>
    <x v="0"/>
    <x v="1"/>
    <x v="0"/>
    <m/>
    <m/>
    <n v="1"/>
    <n v="1"/>
    <m/>
    <x v="14"/>
    <m/>
    <n v="1"/>
  </r>
  <r>
    <x v="14"/>
    <x v="45"/>
    <x v="2"/>
    <x v="1"/>
    <x v="0"/>
    <m/>
    <m/>
    <m/>
    <n v="0"/>
    <n v="1"/>
    <x v="14"/>
    <m/>
    <n v="1"/>
  </r>
  <r>
    <x v="14"/>
    <x v="22"/>
    <x v="2"/>
    <x v="1"/>
    <x v="0"/>
    <m/>
    <m/>
    <n v="1"/>
    <n v="1"/>
    <m/>
    <x v="14"/>
    <m/>
    <n v="1"/>
  </r>
  <r>
    <x v="14"/>
    <x v="47"/>
    <x v="1"/>
    <x v="1"/>
    <x v="0"/>
    <m/>
    <m/>
    <m/>
    <n v="0"/>
    <m/>
    <x v="6"/>
    <m/>
    <n v="1"/>
  </r>
  <r>
    <x v="15"/>
    <x v="57"/>
    <x v="0"/>
    <x v="1"/>
    <x v="1"/>
    <m/>
    <m/>
    <n v="11"/>
    <n v="11"/>
    <n v="2"/>
    <x v="12"/>
    <n v="1"/>
    <n v="23"/>
  </r>
  <r>
    <x v="15"/>
    <x v="36"/>
    <x v="0"/>
    <x v="1"/>
    <x v="0"/>
    <m/>
    <m/>
    <n v="10"/>
    <n v="10"/>
    <n v="2"/>
    <x v="12"/>
    <n v="1"/>
    <n v="22"/>
  </r>
  <r>
    <x v="15"/>
    <x v="60"/>
    <x v="0"/>
    <x v="1"/>
    <x v="1"/>
    <m/>
    <m/>
    <n v="3"/>
    <n v="3"/>
    <n v="1"/>
    <x v="3"/>
    <m/>
    <n v="11"/>
  </r>
  <r>
    <x v="15"/>
    <x v="55"/>
    <x v="0"/>
    <x v="1"/>
    <x v="0"/>
    <m/>
    <m/>
    <n v="6"/>
    <n v="6"/>
    <m/>
    <x v="14"/>
    <m/>
    <n v="6"/>
  </r>
  <r>
    <x v="15"/>
    <x v="40"/>
    <x v="1"/>
    <x v="1"/>
    <x v="0"/>
    <m/>
    <m/>
    <n v="1"/>
    <n v="1"/>
    <m/>
    <x v="5"/>
    <m/>
    <n v="4"/>
  </r>
  <r>
    <x v="15"/>
    <x v="61"/>
    <x v="2"/>
    <x v="1"/>
    <x v="1"/>
    <m/>
    <m/>
    <n v="2"/>
    <n v="2"/>
    <m/>
    <x v="6"/>
    <m/>
    <n v="3"/>
  </r>
  <r>
    <x v="15"/>
    <x v="47"/>
    <x v="1"/>
    <x v="1"/>
    <x v="0"/>
    <m/>
    <m/>
    <n v="2"/>
    <n v="2"/>
    <n v="1"/>
    <x v="14"/>
    <m/>
    <n v="3"/>
  </r>
  <r>
    <x v="15"/>
    <x v="11"/>
    <x v="1"/>
    <x v="1"/>
    <x v="0"/>
    <m/>
    <m/>
    <n v="1"/>
    <n v="1"/>
    <m/>
    <x v="15"/>
    <m/>
    <n v="3"/>
  </r>
  <r>
    <x v="15"/>
    <x v="49"/>
    <x v="2"/>
    <x v="1"/>
    <x v="0"/>
    <m/>
    <m/>
    <n v="1"/>
    <n v="1"/>
    <m/>
    <x v="6"/>
    <m/>
    <n v="2"/>
  </r>
  <r>
    <x v="15"/>
    <x v="62"/>
    <x v="0"/>
    <x v="1"/>
    <x v="0"/>
    <m/>
    <m/>
    <m/>
    <n v="0"/>
    <m/>
    <x v="6"/>
    <m/>
    <n v="1"/>
  </r>
  <r>
    <x v="15"/>
    <x v="45"/>
    <x v="2"/>
    <x v="1"/>
    <x v="0"/>
    <m/>
    <m/>
    <m/>
    <n v="0"/>
    <m/>
    <x v="6"/>
    <m/>
    <n v="1"/>
  </r>
  <r>
    <x v="15"/>
    <x v="63"/>
    <x v="0"/>
    <x v="1"/>
    <x v="0"/>
    <m/>
    <m/>
    <n v="1"/>
    <n v="1"/>
    <m/>
    <x v="14"/>
    <m/>
    <n v="1"/>
  </r>
  <r>
    <x v="15"/>
    <x v="52"/>
    <x v="0"/>
    <x v="1"/>
    <x v="0"/>
    <m/>
    <m/>
    <m/>
    <n v="0"/>
    <m/>
    <x v="6"/>
    <m/>
    <n v="1"/>
  </r>
  <r>
    <x v="15"/>
    <x v="44"/>
    <x v="2"/>
    <x v="1"/>
    <x v="0"/>
    <m/>
    <m/>
    <n v="1"/>
    <n v="1"/>
    <m/>
    <x v="14"/>
    <m/>
    <n v="1"/>
  </r>
  <r>
    <x v="15"/>
    <x v="41"/>
    <x v="2"/>
    <x v="1"/>
    <x v="0"/>
    <m/>
    <m/>
    <m/>
    <n v="0"/>
    <m/>
    <x v="6"/>
    <m/>
    <n v="1"/>
  </r>
  <r>
    <x v="16"/>
    <x v="57"/>
    <x v="0"/>
    <x v="2"/>
    <x v="1"/>
    <m/>
    <m/>
    <n v="8"/>
    <n v="8"/>
    <m/>
    <x v="4"/>
    <m/>
    <n v="13"/>
  </r>
  <r>
    <x v="16"/>
    <x v="36"/>
    <x v="0"/>
    <x v="2"/>
    <x v="0"/>
    <m/>
    <m/>
    <n v="3"/>
    <n v="3"/>
    <m/>
    <x v="11"/>
    <m/>
    <n v="9"/>
  </r>
  <r>
    <x v="16"/>
    <x v="53"/>
    <x v="0"/>
    <x v="2"/>
    <x v="0"/>
    <m/>
    <m/>
    <n v="3"/>
    <n v="3"/>
    <m/>
    <x v="4"/>
    <m/>
    <n v="8"/>
  </r>
  <r>
    <x v="16"/>
    <x v="45"/>
    <x v="2"/>
    <x v="2"/>
    <x v="0"/>
    <m/>
    <m/>
    <n v="6"/>
    <n v="6"/>
    <m/>
    <x v="14"/>
    <m/>
    <n v="6"/>
  </r>
  <r>
    <x v="16"/>
    <x v="47"/>
    <x v="1"/>
    <x v="2"/>
    <x v="0"/>
    <m/>
    <m/>
    <n v="3"/>
    <n v="3"/>
    <m/>
    <x v="15"/>
    <m/>
    <n v="5"/>
  </r>
  <r>
    <x v="16"/>
    <x v="60"/>
    <x v="0"/>
    <x v="2"/>
    <x v="1"/>
    <m/>
    <m/>
    <n v="2"/>
    <n v="2"/>
    <m/>
    <x v="5"/>
    <m/>
    <n v="5"/>
  </r>
  <r>
    <x v="16"/>
    <x v="64"/>
    <x v="1"/>
    <x v="2"/>
    <x v="1"/>
    <m/>
    <m/>
    <n v="3"/>
    <n v="3"/>
    <m/>
    <x v="6"/>
    <m/>
    <n v="4"/>
  </r>
  <r>
    <x v="16"/>
    <x v="40"/>
    <x v="1"/>
    <x v="2"/>
    <x v="0"/>
    <m/>
    <m/>
    <n v="1"/>
    <n v="1"/>
    <m/>
    <x v="15"/>
    <m/>
    <n v="3"/>
  </r>
  <r>
    <x v="16"/>
    <x v="31"/>
    <x v="0"/>
    <x v="2"/>
    <x v="0"/>
    <m/>
    <m/>
    <m/>
    <n v="0"/>
    <m/>
    <x v="15"/>
    <m/>
    <n v="2"/>
  </r>
  <r>
    <x v="16"/>
    <x v="41"/>
    <x v="2"/>
    <x v="2"/>
    <x v="0"/>
    <m/>
    <m/>
    <n v="1"/>
    <n v="1"/>
    <m/>
    <x v="6"/>
    <m/>
    <n v="2"/>
  </r>
  <r>
    <x v="16"/>
    <x v="59"/>
    <x v="0"/>
    <x v="2"/>
    <x v="0"/>
    <m/>
    <m/>
    <n v="1"/>
    <n v="1"/>
    <m/>
    <x v="14"/>
    <m/>
    <n v="1"/>
  </r>
  <r>
    <x v="16"/>
    <x v="13"/>
    <x v="3"/>
    <x v="2"/>
    <x v="0"/>
    <m/>
    <m/>
    <m/>
    <n v="0"/>
    <m/>
    <x v="6"/>
    <m/>
    <n v="1"/>
  </r>
  <r>
    <x v="16"/>
    <x v="63"/>
    <x v="0"/>
    <x v="2"/>
    <x v="0"/>
    <m/>
    <m/>
    <n v="1"/>
    <n v="1"/>
    <m/>
    <x v="14"/>
    <m/>
    <n v="1"/>
  </r>
  <r>
    <x v="16"/>
    <x v="61"/>
    <x v="2"/>
    <x v="2"/>
    <x v="1"/>
    <m/>
    <m/>
    <n v="1"/>
    <n v="1"/>
    <m/>
    <x v="14"/>
    <m/>
    <n v="1"/>
  </r>
  <r>
    <x v="16"/>
    <x v="49"/>
    <x v="2"/>
    <x v="2"/>
    <x v="0"/>
    <m/>
    <m/>
    <n v="1"/>
    <n v="1"/>
    <m/>
    <x v="14"/>
    <m/>
    <n v="1"/>
  </r>
  <r>
    <x v="16"/>
    <x v="55"/>
    <x v="0"/>
    <x v="2"/>
    <x v="0"/>
    <m/>
    <m/>
    <m/>
    <n v="0"/>
    <m/>
    <x v="6"/>
    <m/>
    <n v="1"/>
  </r>
  <r>
    <x v="16"/>
    <x v="11"/>
    <x v="1"/>
    <x v="2"/>
    <x v="0"/>
    <m/>
    <m/>
    <n v="1"/>
    <n v="1"/>
    <m/>
    <x v="14"/>
    <m/>
    <n v="1"/>
  </r>
  <r>
    <x v="17"/>
    <x v="57"/>
    <x v="0"/>
    <x v="2"/>
    <x v="1"/>
    <m/>
    <m/>
    <n v="8"/>
    <n v="8"/>
    <m/>
    <x v="11"/>
    <m/>
    <n v="14"/>
  </r>
  <r>
    <x v="17"/>
    <x v="36"/>
    <x v="0"/>
    <x v="2"/>
    <x v="0"/>
    <m/>
    <m/>
    <n v="6"/>
    <n v="6"/>
    <m/>
    <x v="3"/>
    <m/>
    <n v="13"/>
  </r>
  <r>
    <x v="17"/>
    <x v="63"/>
    <x v="0"/>
    <x v="2"/>
    <x v="0"/>
    <m/>
    <m/>
    <n v="6"/>
    <n v="6"/>
    <m/>
    <x v="4"/>
    <m/>
    <n v="11"/>
  </r>
  <r>
    <x v="17"/>
    <x v="60"/>
    <x v="0"/>
    <x v="2"/>
    <x v="1"/>
    <m/>
    <m/>
    <n v="2"/>
    <n v="2"/>
    <m/>
    <x v="16"/>
    <m/>
    <n v="6"/>
  </r>
  <r>
    <x v="17"/>
    <x v="53"/>
    <x v="0"/>
    <x v="2"/>
    <x v="0"/>
    <m/>
    <m/>
    <n v="4"/>
    <n v="4"/>
    <m/>
    <x v="14"/>
    <m/>
    <n v="4"/>
  </r>
  <r>
    <x v="17"/>
    <x v="65"/>
    <x v="1"/>
    <x v="2"/>
    <x v="1"/>
    <m/>
    <m/>
    <n v="3"/>
    <n v="3"/>
    <n v="1"/>
    <x v="14"/>
    <m/>
    <n v="4"/>
  </r>
  <r>
    <x v="17"/>
    <x v="49"/>
    <x v="2"/>
    <x v="2"/>
    <x v="0"/>
    <m/>
    <m/>
    <n v="3"/>
    <n v="3"/>
    <m/>
    <x v="14"/>
    <m/>
    <n v="3"/>
  </r>
  <r>
    <x v="17"/>
    <x v="55"/>
    <x v="0"/>
    <x v="2"/>
    <x v="0"/>
    <m/>
    <m/>
    <n v="3"/>
    <n v="3"/>
    <m/>
    <x v="14"/>
    <m/>
    <n v="3"/>
  </r>
  <r>
    <x v="17"/>
    <x v="64"/>
    <x v="1"/>
    <x v="2"/>
    <x v="1"/>
    <m/>
    <m/>
    <m/>
    <n v="0"/>
    <m/>
    <x v="15"/>
    <m/>
    <n v="2"/>
  </r>
  <r>
    <x v="17"/>
    <x v="13"/>
    <x v="3"/>
    <x v="2"/>
    <x v="0"/>
    <m/>
    <m/>
    <n v="1"/>
    <n v="1"/>
    <m/>
    <x v="14"/>
    <m/>
    <n v="1"/>
  </r>
  <r>
    <x v="17"/>
    <x v="45"/>
    <x v="2"/>
    <x v="2"/>
    <x v="0"/>
    <m/>
    <m/>
    <n v="1"/>
    <n v="1"/>
    <m/>
    <x v="14"/>
    <m/>
    <n v="1"/>
  </r>
  <r>
    <x v="17"/>
    <x v="22"/>
    <x v="2"/>
    <x v="2"/>
    <x v="0"/>
    <m/>
    <m/>
    <n v="1"/>
    <n v="1"/>
    <m/>
    <x v="14"/>
    <m/>
    <n v="1"/>
  </r>
  <r>
    <x v="17"/>
    <x v="66"/>
    <x v="2"/>
    <x v="2"/>
    <x v="0"/>
    <m/>
    <m/>
    <m/>
    <n v="0"/>
    <m/>
    <x v="6"/>
    <m/>
    <n v="1"/>
  </r>
  <r>
    <x v="17"/>
    <x v="47"/>
    <x v="1"/>
    <x v="2"/>
    <x v="0"/>
    <m/>
    <m/>
    <n v="1"/>
    <n v="1"/>
    <m/>
    <x v="14"/>
    <m/>
    <n v="1"/>
  </r>
  <r>
    <x v="17"/>
    <x v="67"/>
    <x v="0"/>
    <x v="2"/>
    <x v="0"/>
    <m/>
    <m/>
    <n v="1"/>
    <n v="1"/>
    <m/>
    <x v="14"/>
    <m/>
    <n v="1"/>
  </r>
  <r>
    <x v="17"/>
    <x v="49"/>
    <x v="2"/>
    <x v="2"/>
    <x v="0"/>
    <m/>
    <m/>
    <m/>
    <n v="0"/>
    <m/>
    <x v="6"/>
    <m/>
    <n v="1"/>
  </r>
  <r>
    <x v="17"/>
    <x v="40"/>
    <x v="1"/>
    <x v="2"/>
    <x v="0"/>
    <m/>
    <m/>
    <m/>
    <n v="0"/>
    <m/>
    <x v="6"/>
    <m/>
    <n v="1"/>
  </r>
  <r>
    <x v="18"/>
    <x v="36"/>
    <x v="0"/>
    <x v="2"/>
    <x v="0"/>
    <m/>
    <m/>
    <n v="1"/>
    <n v="1"/>
    <n v="1"/>
    <x v="13"/>
    <m/>
    <n v="12"/>
  </r>
  <r>
    <x v="18"/>
    <x v="57"/>
    <x v="0"/>
    <x v="2"/>
    <x v="1"/>
    <m/>
    <m/>
    <n v="6"/>
    <n v="6"/>
    <n v="1"/>
    <x v="15"/>
    <m/>
    <n v="9"/>
  </r>
  <r>
    <x v="18"/>
    <x v="63"/>
    <x v="0"/>
    <x v="2"/>
    <x v="0"/>
    <m/>
    <m/>
    <n v="1"/>
    <n v="1"/>
    <m/>
    <x v="5"/>
    <m/>
    <n v="4"/>
  </r>
  <r>
    <x v="18"/>
    <x v="55"/>
    <x v="0"/>
    <x v="2"/>
    <x v="0"/>
    <m/>
    <m/>
    <n v="3"/>
    <n v="3"/>
    <n v="1"/>
    <x v="14"/>
    <m/>
    <n v="4"/>
  </r>
  <r>
    <x v="18"/>
    <x v="68"/>
    <x v="0"/>
    <x v="2"/>
    <x v="1"/>
    <m/>
    <m/>
    <n v="1"/>
    <n v="1"/>
    <n v="1"/>
    <x v="6"/>
    <m/>
    <n v="3"/>
  </r>
  <r>
    <x v="18"/>
    <x v="53"/>
    <x v="0"/>
    <x v="2"/>
    <x v="0"/>
    <m/>
    <m/>
    <n v="2"/>
    <n v="2"/>
    <n v="1"/>
    <x v="14"/>
    <m/>
    <n v="3"/>
  </r>
  <r>
    <x v="18"/>
    <x v="47"/>
    <x v="1"/>
    <x v="2"/>
    <x v="0"/>
    <m/>
    <m/>
    <m/>
    <n v="0"/>
    <m/>
    <x v="5"/>
    <m/>
    <n v="3"/>
  </r>
  <r>
    <x v="18"/>
    <x v="64"/>
    <x v="1"/>
    <x v="2"/>
    <x v="1"/>
    <m/>
    <m/>
    <n v="1"/>
    <n v="1"/>
    <m/>
    <x v="15"/>
    <m/>
    <n v="3"/>
  </r>
  <r>
    <x v="18"/>
    <x v="13"/>
    <x v="3"/>
    <x v="2"/>
    <x v="0"/>
    <m/>
    <m/>
    <n v="1"/>
    <n v="1"/>
    <m/>
    <x v="14"/>
    <m/>
    <n v="1"/>
  </r>
  <r>
    <x v="18"/>
    <x v="45"/>
    <x v="2"/>
    <x v="2"/>
    <x v="0"/>
    <m/>
    <m/>
    <m/>
    <n v="0"/>
    <n v="1"/>
    <x v="14"/>
    <m/>
    <n v="1"/>
  </r>
  <r>
    <x v="18"/>
    <x v="66"/>
    <x v="2"/>
    <x v="2"/>
    <x v="0"/>
    <m/>
    <m/>
    <m/>
    <n v="0"/>
    <n v="1"/>
    <x v="14"/>
    <m/>
    <n v="1"/>
  </r>
  <r>
    <x v="18"/>
    <x v="69"/>
    <x v="0"/>
    <x v="2"/>
    <x v="1"/>
    <m/>
    <m/>
    <n v="1"/>
    <n v="1"/>
    <m/>
    <x v="14"/>
    <m/>
    <n v="1"/>
  </r>
  <r>
    <x v="19"/>
    <x v="50"/>
    <x v="0"/>
    <x v="2"/>
    <x v="1"/>
    <m/>
    <m/>
    <n v="7"/>
    <n v="7"/>
    <n v="1"/>
    <x v="4"/>
    <m/>
    <n v="13"/>
  </r>
  <r>
    <x v="19"/>
    <x v="53"/>
    <x v="0"/>
    <x v="2"/>
    <x v="0"/>
    <m/>
    <m/>
    <n v="4"/>
    <n v="4"/>
    <n v="1"/>
    <x v="15"/>
    <m/>
    <n v="7"/>
  </r>
  <r>
    <x v="19"/>
    <x v="47"/>
    <x v="1"/>
    <x v="2"/>
    <x v="0"/>
    <m/>
    <m/>
    <n v="3"/>
    <n v="3"/>
    <n v="2"/>
    <x v="15"/>
    <m/>
    <n v="7"/>
  </r>
  <r>
    <x v="19"/>
    <x v="45"/>
    <x v="2"/>
    <x v="2"/>
    <x v="0"/>
    <m/>
    <m/>
    <n v="2"/>
    <n v="2"/>
    <n v="2"/>
    <x v="15"/>
    <m/>
    <n v="6"/>
  </r>
  <r>
    <x v="19"/>
    <x v="70"/>
    <x v="0"/>
    <x v="2"/>
    <x v="0"/>
    <m/>
    <m/>
    <n v="2"/>
    <n v="2"/>
    <n v="2"/>
    <x v="15"/>
    <m/>
    <n v="6"/>
  </r>
  <r>
    <x v="19"/>
    <x v="71"/>
    <x v="1"/>
    <x v="2"/>
    <x v="1"/>
    <m/>
    <m/>
    <n v="2"/>
    <n v="2"/>
    <n v="1"/>
    <x v="15"/>
    <m/>
    <n v="5"/>
  </r>
  <r>
    <x v="19"/>
    <x v="36"/>
    <x v="0"/>
    <x v="2"/>
    <x v="0"/>
    <m/>
    <m/>
    <n v="1"/>
    <n v="1"/>
    <n v="2"/>
    <x v="14"/>
    <m/>
    <n v="3"/>
  </r>
  <r>
    <x v="19"/>
    <x v="64"/>
    <x v="1"/>
    <x v="2"/>
    <x v="1"/>
    <m/>
    <m/>
    <n v="1"/>
    <n v="1"/>
    <n v="2"/>
    <x v="14"/>
    <m/>
    <n v="3"/>
  </r>
  <r>
    <x v="19"/>
    <x v="69"/>
    <x v="0"/>
    <x v="2"/>
    <x v="1"/>
    <m/>
    <m/>
    <n v="3"/>
    <n v="3"/>
    <m/>
    <x v="14"/>
    <m/>
    <n v="3"/>
  </r>
  <r>
    <x v="19"/>
    <x v="72"/>
    <x v="0"/>
    <x v="2"/>
    <x v="1"/>
    <m/>
    <m/>
    <n v="2"/>
    <n v="2"/>
    <m/>
    <x v="14"/>
    <m/>
    <n v="2"/>
  </r>
  <r>
    <x v="19"/>
    <x v="73"/>
    <x v="0"/>
    <x v="2"/>
    <x v="1"/>
    <m/>
    <m/>
    <m/>
    <n v="0"/>
    <n v="1"/>
    <x v="6"/>
    <m/>
    <n v="2"/>
  </r>
  <r>
    <x v="19"/>
    <x v="40"/>
    <x v="1"/>
    <x v="2"/>
    <x v="0"/>
    <m/>
    <m/>
    <n v="1"/>
    <n v="1"/>
    <m/>
    <x v="6"/>
    <m/>
    <n v="2"/>
  </r>
  <r>
    <x v="19"/>
    <x v="74"/>
    <x v="0"/>
    <x v="2"/>
    <x v="1"/>
    <m/>
    <m/>
    <n v="0"/>
    <n v="0"/>
    <m/>
    <x v="6"/>
    <m/>
    <n v="1"/>
  </r>
  <r>
    <x v="19"/>
    <x v="13"/>
    <x v="3"/>
    <x v="2"/>
    <x v="0"/>
    <m/>
    <m/>
    <n v="1"/>
    <n v="1"/>
    <m/>
    <x v="14"/>
    <m/>
    <n v="1"/>
  </r>
  <r>
    <x v="20"/>
    <x v="47"/>
    <x v="1"/>
    <x v="2"/>
    <x v="0"/>
    <m/>
    <m/>
    <n v="6"/>
    <n v="6"/>
    <m/>
    <x v="16"/>
    <m/>
    <n v="10"/>
  </r>
  <r>
    <x v="20"/>
    <x v="36"/>
    <x v="0"/>
    <x v="2"/>
    <x v="0"/>
    <m/>
    <m/>
    <n v="3"/>
    <n v="3"/>
    <m/>
    <x v="11"/>
    <m/>
    <n v="9"/>
  </r>
  <r>
    <x v="20"/>
    <x v="70"/>
    <x v="0"/>
    <x v="2"/>
    <x v="0"/>
    <m/>
    <m/>
    <n v="6"/>
    <n v="6"/>
    <n v="1"/>
    <x v="6"/>
    <m/>
    <n v="8"/>
  </r>
  <r>
    <x v="20"/>
    <x v="63"/>
    <x v="0"/>
    <x v="2"/>
    <x v="0"/>
    <m/>
    <m/>
    <n v="3"/>
    <n v="3"/>
    <n v="1"/>
    <x v="15"/>
    <m/>
    <n v="6"/>
  </r>
  <r>
    <x v="20"/>
    <x v="75"/>
    <x v="0"/>
    <x v="2"/>
    <x v="1"/>
    <m/>
    <m/>
    <n v="2"/>
    <n v="2"/>
    <m/>
    <x v="6"/>
    <m/>
    <n v="3"/>
  </r>
  <r>
    <x v="20"/>
    <x v="76"/>
    <x v="0"/>
    <x v="2"/>
    <x v="0"/>
    <m/>
    <m/>
    <n v="2"/>
    <n v="2"/>
    <m/>
    <x v="14"/>
    <m/>
    <n v="2"/>
  </r>
  <r>
    <x v="20"/>
    <x v="77"/>
    <x v="0"/>
    <x v="2"/>
    <x v="0"/>
    <m/>
    <m/>
    <n v="1"/>
    <n v="1"/>
    <m/>
    <x v="14"/>
    <m/>
    <n v="1"/>
  </r>
  <r>
    <x v="20"/>
    <x v="78"/>
    <x v="1"/>
    <x v="2"/>
    <x v="0"/>
    <m/>
    <m/>
    <n v="1"/>
    <n v="1"/>
    <m/>
    <x v="14"/>
    <m/>
    <n v="1"/>
  </r>
  <r>
    <x v="20"/>
    <x v="79"/>
    <x v="4"/>
    <x v="2"/>
    <x v="1"/>
    <m/>
    <m/>
    <n v="1"/>
    <n v="1"/>
    <m/>
    <x v="14"/>
    <m/>
    <n v="1"/>
  </r>
  <r>
    <x v="20"/>
    <x v="80"/>
    <x v="0"/>
    <x v="2"/>
    <x v="0"/>
    <m/>
    <m/>
    <n v="1"/>
    <n v="1"/>
    <m/>
    <x v="14"/>
    <m/>
    <n v="1"/>
  </r>
  <r>
    <x v="20"/>
    <x v="40"/>
    <x v="1"/>
    <x v="2"/>
    <x v="0"/>
    <m/>
    <m/>
    <m/>
    <n v="0"/>
    <m/>
    <x v="6"/>
    <m/>
    <n v="1"/>
  </r>
  <r>
    <x v="20"/>
    <x v="81"/>
    <x v="1"/>
    <x v="2"/>
    <x v="0"/>
    <m/>
    <m/>
    <n v="1"/>
    <n v="1"/>
    <m/>
    <x v="14"/>
    <m/>
    <n v="1"/>
  </r>
  <r>
    <x v="21"/>
    <x v="36"/>
    <x v="0"/>
    <x v="2"/>
    <x v="0"/>
    <m/>
    <m/>
    <n v="2"/>
    <n v="2"/>
    <m/>
    <x v="10"/>
    <m/>
    <n v="10"/>
  </r>
  <r>
    <x v="21"/>
    <x v="70"/>
    <x v="0"/>
    <x v="2"/>
    <x v="0"/>
    <m/>
    <m/>
    <n v="7"/>
    <n v="7"/>
    <m/>
    <x v="5"/>
    <m/>
    <n v="10"/>
  </r>
  <r>
    <x v="21"/>
    <x v="47"/>
    <x v="1"/>
    <x v="2"/>
    <x v="0"/>
    <m/>
    <m/>
    <n v="4"/>
    <n v="4"/>
    <m/>
    <x v="16"/>
    <m/>
    <n v="8"/>
  </r>
  <r>
    <x v="21"/>
    <x v="45"/>
    <x v="2"/>
    <x v="2"/>
    <x v="0"/>
    <m/>
    <m/>
    <n v="2"/>
    <n v="2"/>
    <m/>
    <x v="15"/>
    <m/>
    <n v="4"/>
  </r>
  <r>
    <x v="21"/>
    <x v="82"/>
    <x v="1"/>
    <x v="2"/>
    <x v="0"/>
    <m/>
    <m/>
    <n v="2"/>
    <n v="2"/>
    <m/>
    <x v="15"/>
    <m/>
    <n v="4"/>
  </r>
  <r>
    <x v="21"/>
    <x v="81"/>
    <x v="1"/>
    <x v="2"/>
    <x v="0"/>
    <m/>
    <m/>
    <n v="2"/>
    <n v="2"/>
    <m/>
    <x v="15"/>
    <m/>
    <n v="4"/>
  </r>
  <r>
    <x v="21"/>
    <x v="63"/>
    <x v="0"/>
    <x v="2"/>
    <x v="0"/>
    <m/>
    <m/>
    <n v="1"/>
    <n v="1"/>
    <m/>
    <x v="15"/>
    <m/>
    <n v="3"/>
  </r>
  <r>
    <x v="21"/>
    <x v="80"/>
    <x v="0"/>
    <x v="2"/>
    <x v="0"/>
    <m/>
    <m/>
    <n v="2"/>
    <n v="2"/>
    <m/>
    <x v="6"/>
    <m/>
    <n v="3"/>
  </r>
  <r>
    <x v="21"/>
    <x v="41"/>
    <x v="2"/>
    <x v="2"/>
    <x v="0"/>
    <m/>
    <m/>
    <n v="1"/>
    <n v="1"/>
    <m/>
    <x v="15"/>
    <m/>
    <n v="3"/>
  </r>
  <r>
    <x v="21"/>
    <x v="83"/>
    <x v="1"/>
    <x v="2"/>
    <x v="0"/>
    <m/>
    <m/>
    <n v="2"/>
    <n v="2"/>
    <m/>
    <x v="7"/>
    <m/>
    <n v="2"/>
  </r>
  <r>
    <x v="21"/>
    <x v="40"/>
    <x v="1"/>
    <x v="2"/>
    <x v="0"/>
    <m/>
    <m/>
    <n v="1"/>
    <n v="1"/>
    <m/>
    <x v="6"/>
    <m/>
    <n v="2"/>
  </r>
  <r>
    <x v="21"/>
    <x v="77"/>
    <x v="0"/>
    <x v="2"/>
    <x v="0"/>
    <m/>
    <m/>
    <m/>
    <n v="0"/>
    <m/>
    <x v="6"/>
    <m/>
    <n v="1"/>
  </r>
  <r>
    <x v="21"/>
    <x v="78"/>
    <x v="1"/>
    <x v="2"/>
    <x v="0"/>
    <m/>
    <m/>
    <n v="1"/>
    <n v="1"/>
    <m/>
    <x v="7"/>
    <m/>
    <n v="1"/>
  </r>
  <r>
    <x v="21"/>
    <x v="84"/>
    <x v="1"/>
    <x v="2"/>
    <x v="0"/>
    <m/>
    <m/>
    <n v="1"/>
    <n v="1"/>
    <m/>
    <x v="7"/>
    <m/>
    <n v="1"/>
  </r>
  <r>
    <x v="21"/>
    <x v="85"/>
    <x v="1"/>
    <x v="2"/>
    <x v="0"/>
    <m/>
    <m/>
    <m/>
    <n v="0"/>
    <m/>
    <x v="6"/>
    <m/>
    <n v="1"/>
  </r>
  <r>
    <x v="22"/>
    <x v="80"/>
    <x v="0"/>
    <x v="2"/>
    <x v="0"/>
    <m/>
    <m/>
    <n v="1"/>
    <n v="1"/>
    <m/>
    <x v="16"/>
    <m/>
    <n v="5"/>
  </r>
  <r>
    <x v="22"/>
    <x v="13"/>
    <x v="3"/>
    <x v="2"/>
    <x v="0"/>
    <m/>
    <m/>
    <n v="1"/>
    <n v="1"/>
    <m/>
    <x v="15"/>
    <m/>
    <n v="3"/>
  </r>
  <r>
    <x v="22"/>
    <x v="86"/>
    <x v="0"/>
    <x v="2"/>
    <x v="1"/>
    <m/>
    <m/>
    <m/>
    <n v="0"/>
    <m/>
    <x v="15"/>
    <m/>
    <n v="2"/>
  </r>
  <r>
    <x v="22"/>
    <x v="83"/>
    <x v="1"/>
    <x v="2"/>
    <x v="0"/>
    <m/>
    <m/>
    <m/>
    <n v="0"/>
    <m/>
    <x v="15"/>
    <m/>
    <n v="2"/>
  </r>
  <r>
    <x v="22"/>
    <x v="87"/>
    <x v="2"/>
    <x v="2"/>
    <x v="0"/>
    <m/>
    <m/>
    <n v="2"/>
    <n v="2"/>
    <m/>
    <x v="14"/>
    <m/>
    <n v="2"/>
  </r>
  <r>
    <x v="22"/>
    <x v="47"/>
    <x v="1"/>
    <x v="2"/>
    <x v="0"/>
    <m/>
    <m/>
    <n v="1"/>
    <n v="1"/>
    <m/>
    <x v="6"/>
    <m/>
    <n v="2"/>
  </r>
  <r>
    <x v="22"/>
    <x v="88"/>
    <x v="0"/>
    <x v="2"/>
    <x v="0"/>
    <m/>
    <m/>
    <m/>
    <n v="0"/>
    <m/>
    <x v="15"/>
    <m/>
    <n v="2"/>
  </r>
  <r>
    <x v="22"/>
    <x v="82"/>
    <x v="1"/>
    <x v="2"/>
    <x v="0"/>
    <m/>
    <m/>
    <m/>
    <n v="0"/>
    <m/>
    <x v="15"/>
    <m/>
    <n v="2"/>
  </r>
  <r>
    <x v="22"/>
    <x v="18"/>
    <x v="3"/>
    <x v="2"/>
    <x v="0"/>
    <m/>
    <m/>
    <n v="1"/>
    <n v="1"/>
    <n v="1"/>
    <x v="7"/>
    <m/>
    <n v="2"/>
  </r>
  <r>
    <x v="22"/>
    <x v="76"/>
    <x v="0"/>
    <x v="2"/>
    <x v="0"/>
    <m/>
    <m/>
    <n v="1"/>
    <n v="1"/>
    <m/>
    <x v="6"/>
    <m/>
    <n v="2"/>
  </r>
  <r>
    <x v="22"/>
    <x v="77"/>
    <x v="0"/>
    <x v="2"/>
    <x v="0"/>
    <m/>
    <m/>
    <m/>
    <n v="0"/>
    <m/>
    <x v="6"/>
    <m/>
    <n v="1"/>
  </r>
  <r>
    <x v="22"/>
    <x v="78"/>
    <x v="1"/>
    <x v="2"/>
    <x v="0"/>
    <m/>
    <m/>
    <m/>
    <n v="0"/>
    <m/>
    <x v="6"/>
    <m/>
    <n v="1"/>
  </r>
  <r>
    <x v="22"/>
    <x v="78"/>
    <x v="1"/>
    <x v="2"/>
    <x v="0"/>
    <m/>
    <m/>
    <n v="1"/>
    <n v="1"/>
    <m/>
    <x v="14"/>
    <m/>
    <n v="1"/>
  </r>
  <r>
    <x v="22"/>
    <x v="89"/>
    <x v="1"/>
    <x v="2"/>
    <x v="1"/>
    <m/>
    <m/>
    <m/>
    <n v="0"/>
    <m/>
    <x v="6"/>
    <m/>
    <n v="1"/>
  </r>
  <r>
    <x v="22"/>
    <x v="81"/>
    <x v="1"/>
    <x v="2"/>
    <x v="0"/>
    <m/>
    <m/>
    <m/>
    <n v="0"/>
    <m/>
    <x v="6"/>
    <m/>
    <n v="1"/>
  </r>
  <r>
    <x v="23"/>
    <x v="45"/>
    <x v="2"/>
    <x v="2"/>
    <x v="0"/>
    <m/>
    <m/>
    <m/>
    <n v="0"/>
    <m/>
    <x v="9"/>
    <m/>
    <n v="11"/>
  </r>
  <r>
    <x v="23"/>
    <x v="80"/>
    <x v="0"/>
    <x v="2"/>
    <x v="0"/>
    <m/>
    <m/>
    <m/>
    <n v="0"/>
    <m/>
    <x v="13"/>
    <m/>
    <n v="10"/>
  </r>
  <r>
    <x v="23"/>
    <x v="85"/>
    <x v="1"/>
    <x v="2"/>
    <x v="0"/>
    <m/>
    <m/>
    <m/>
    <n v="0"/>
    <m/>
    <x v="13"/>
    <m/>
    <n v="10"/>
  </r>
  <r>
    <x v="23"/>
    <x v="47"/>
    <x v="1"/>
    <x v="2"/>
    <x v="0"/>
    <m/>
    <m/>
    <m/>
    <n v="0"/>
    <m/>
    <x v="12"/>
    <m/>
    <n v="9"/>
  </r>
  <r>
    <x v="23"/>
    <x v="67"/>
    <x v="0"/>
    <x v="2"/>
    <x v="0"/>
    <m/>
    <m/>
    <m/>
    <n v="0"/>
    <m/>
    <x v="10"/>
    <m/>
    <n v="8"/>
  </r>
  <r>
    <x v="23"/>
    <x v="70"/>
    <x v="0"/>
    <x v="2"/>
    <x v="0"/>
    <m/>
    <m/>
    <m/>
    <n v="0"/>
    <m/>
    <x v="10"/>
    <m/>
    <n v="8"/>
  </r>
  <r>
    <x v="23"/>
    <x v="49"/>
    <x v="2"/>
    <x v="2"/>
    <x v="0"/>
    <m/>
    <m/>
    <m/>
    <n v="0"/>
    <m/>
    <x v="11"/>
    <m/>
    <n v="6"/>
  </r>
  <r>
    <x v="23"/>
    <x v="82"/>
    <x v="1"/>
    <x v="2"/>
    <x v="0"/>
    <m/>
    <m/>
    <m/>
    <n v="0"/>
    <m/>
    <x v="4"/>
    <m/>
    <n v="5"/>
  </r>
  <r>
    <x v="23"/>
    <x v="90"/>
    <x v="0"/>
    <x v="2"/>
    <x v="0"/>
    <m/>
    <m/>
    <m/>
    <n v="0"/>
    <m/>
    <x v="16"/>
    <m/>
    <n v="4"/>
  </r>
  <r>
    <x v="23"/>
    <x v="91"/>
    <x v="0"/>
    <x v="2"/>
    <x v="0"/>
    <m/>
    <m/>
    <m/>
    <n v="0"/>
    <m/>
    <x v="5"/>
    <m/>
    <n v="3"/>
  </r>
  <r>
    <x v="23"/>
    <x v="77"/>
    <x v="0"/>
    <x v="2"/>
    <x v="0"/>
    <m/>
    <m/>
    <m/>
    <n v="0"/>
    <m/>
    <x v="5"/>
    <m/>
    <n v="3"/>
  </r>
  <r>
    <x v="23"/>
    <x v="40"/>
    <x v="1"/>
    <x v="2"/>
    <x v="0"/>
    <m/>
    <m/>
    <m/>
    <n v="0"/>
    <m/>
    <x v="5"/>
    <m/>
    <n v="3"/>
  </r>
  <r>
    <x v="23"/>
    <x v="92"/>
    <x v="0"/>
    <x v="2"/>
    <x v="1"/>
    <m/>
    <m/>
    <m/>
    <n v="0"/>
    <m/>
    <x v="15"/>
    <m/>
    <n v="2"/>
  </r>
  <r>
    <x v="23"/>
    <x v="83"/>
    <x v="1"/>
    <x v="2"/>
    <x v="0"/>
    <m/>
    <m/>
    <m/>
    <n v="0"/>
    <m/>
    <x v="15"/>
    <m/>
    <n v="2"/>
  </r>
  <r>
    <x v="23"/>
    <x v="88"/>
    <x v="0"/>
    <x v="2"/>
    <x v="0"/>
    <m/>
    <m/>
    <m/>
    <n v="0"/>
    <m/>
    <x v="15"/>
    <m/>
    <n v="2"/>
  </r>
  <r>
    <x v="23"/>
    <x v="93"/>
    <x v="1"/>
    <x v="2"/>
    <x v="0"/>
    <m/>
    <m/>
    <m/>
    <n v="0"/>
    <m/>
    <x v="6"/>
    <m/>
    <n v="1"/>
  </r>
  <r>
    <x v="23"/>
    <x v="87"/>
    <x v="2"/>
    <x v="2"/>
    <x v="0"/>
    <m/>
    <m/>
    <m/>
    <n v="0"/>
    <m/>
    <x v="6"/>
    <m/>
    <n v="1"/>
  </r>
  <r>
    <x v="23"/>
    <x v="94"/>
    <x v="2"/>
    <x v="2"/>
    <x v="0"/>
    <m/>
    <m/>
    <m/>
    <n v="0"/>
    <m/>
    <x v="6"/>
    <m/>
    <n v="1"/>
  </r>
  <r>
    <x v="23"/>
    <x v="95"/>
    <x v="2"/>
    <x v="2"/>
    <x v="0"/>
    <m/>
    <m/>
    <m/>
    <n v="0"/>
    <m/>
    <x v="7"/>
    <m/>
    <n v="0"/>
  </r>
  <r>
    <x v="24"/>
    <x v="80"/>
    <x v="0"/>
    <x v="2"/>
    <x v="0"/>
    <m/>
    <m/>
    <n v="3"/>
    <n v="3"/>
    <n v="2"/>
    <x v="11"/>
    <m/>
    <n v="11"/>
  </r>
  <r>
    <x v="24"/>
    <x v="47"/>
    <x v="1"/>
    <x v="2"/>
    <x v="0"/>
    <m/>
    <m/>
    <n v="1"/>
    <n v="1"/>
    <m/>
    <x v="16"/>
    <m/>
    <n v="5"/>
  </r>
  <r>
    <x v="24"/>
    <x v="90"/>
    <x v="0"/>
    <x v="2"/>
    <x v="0"/>
    <m/>
    <m/>
    <n v="0"/>
    <n v="0"/>
    <m/>
    <x v="16"/>
    <m/>
    <n v="4"/>
  </r>
  <r>
    <x v="24"/>
    <x v="67"/>
    <x v="0"/>
    <x v="2"/>
    <x v="0"/>
    <m/>
    <m/>
    <n v="0"/>
    <n v="0"/>
    <m/>
    <x v="5"/>
    <m/>
    <n v="3"/>
  </r>
  <r>
    <x v="24"/>
    <x v="92"/>
    <x v="0"/>
    <x v="2"/>
    <x v="1"/>
    <m/>
    <m/>
    <n v="0"/>
    <n v="0"/>
    <m/>
    <x v="15"/>
    <m/>
    <n v="2"/>
  </r>
  <r>
    <x v="24"/>
    <x v="96"/>
    <x v="0"/>
    <x v="2"/>
    <x v="1"/>
    <m/>
    <m/>
    <n v="0"/>
    <n v="0"/>
    <m/>
    <x v="15"/>
    <m/>
    <n v="2"/>
  </r>
  <r>
    <x v="24"/>
    <x v="82"/>
    <x v="1"/>
    <x v="2"/>
    <x v="0"/>
    <m/>
    <m/>
    <n v="1"/>
    <n v="1"/>
    <m/>
    <x v="6"/>
    <m/>
    <n v="2"/>
  </r>
  <r>
    <x v="24"/>
    <x v="85"/>
    <x v="1"/>
    <x v="2"/>
    <x v="0"/>
    <m/>
    <m/>
    <n v="1"/>
    <n v="1"/>
    <m/>
    <x v="6"/>
    <m/>
    <n v="2"/>
  </r>
  <r>
    <x v="24"/>
    <x v="45"/>
    <x v="2"/>
    <x v="2"/>
    <x v="0"/>
    <m/>
    <m/>
    <n v="1"/>
    <n v="1"/>
    <m/>
    <x v="7"/>
    <m/>
    <n v="1"/>
  </r>
  <r>
    <x v="24"/>
    <x v="78"/>
    <x v="1"/>
    <x v="2"/>
    <x v="0"/>
    <m/>
    <m/>
    <n v="0"/>
    <n v="0"/>
    <m/>
    <x v="6"/>
    <m/>
    <n v="1"/>
  </r>
  <r>
    <x v="24"/>
    <x v="94"/>
    <x v="2"/>
    <x v="2"/>
    <x v="0"/>
    <m/>
    <m/>
    <n v="0"/>
    <n v="0"/>
    <m/>
    <x v="6"/>
    <m/>
    <n v="1"/>
  </r>
  <r>
    <x v="24"/>
    <x v="49"/>
    <x v="2"/>
    <x v="2"/>
    <x v="0"/>
    <m/>
    <m/>
    <n v="0"/>
    <n v="0"/>
    <n v="1"/>
    <x v="7"/>
    <m/>
    <n v="1"/>
  </r>
  <r>
    <x v="24"/>
    <x v="70"/>
    <x v="0"/>
    <x v="2"/>
    <x v="0"/>
    <m/>
    <m/>
    <n v="0"/>
    <n v="0"/>
    <m/>
    <x v="6"/>
    <m/>
    <n v="1"/>
  </r>
  <r>
    <x v="25"/>
    <x v="97"/>
    <x v="0"/>
    <x v="2"/>
    <x v="0"/>
    <m/>
    <m/>
    <n v="1"/>
    <n v="1"/>
    <n v="3"/>
    <x v="20"/>
    <m/>
    <n v="41"/>
  </r>
  <r>
    <x v="25"/>
    <x v="90"/>
    <x v="0"/>
    <x v="2"/>
    <x v="0"/>
    <m/>
    <m/>
    <n v="1"/>
    <n v="1"/>
    <m/>
    <x v="8"/>
    <m/>
    <n v="17"/>
  </r>
  <r>
    <x v="25"/>
    <x v="80"/>
    <x v="0"/>
    <x v="2"/>
    <x v="0"/>
    <m/>
    <m/>
    <m/>
    <n v="0"/>
    <n v="1"/>
    <x v="9"/>
    <m/>
    <n v="12"/>
  </r>
  <r>
    <x v="25"/>
    <x v="85"/>
    <x v="1"/>
    <x v="2"/>
    <x v="0"/>
    <m/>
    <m/>
    <m/>
    <n v="0"/>
    <n v="4"/>
    <x v="10"/>
    <m/>
    <n v="12"/>
  </r>
  <r>
    <x v="25"/>
    <x v="47"/>
    <x v="1"/>
    <x v="2"/>
    <x v="0"/>
    <m/>
    <m/>
    <m/>
    <n v="0"/>
    <n v="1"/>
    <x v="13"/>
    <m/>
    <n v="11"/>
  </r>
  <r>
    <x v="25"/>
    <x v="98"/>
    <x v="0"/>
    <x v="2"/>
    <x v="0"/>
    <m/>
    <m/>
    <m/>
    <n v="0"/>
    <m/>
    <x v="3"/>
    <m/>
    <n v="7"/>
  </r>
  <r>
    <x v="25"/>
    <x v="99"/>
    <x v="1"/>
    <x v="2"/>
    <x v="0"/>
    <m/>
    <m/>
    <m/>
    <n v="0"/>
    <m/>
    <x v="16"/>
    <m/>
    <n v="4"/>
  </r>
  <r>
    <x v="25"/>
    <x v="41"/>
    <x v="2"/>
    <x v="2"/>
    <x v="0"/>
    <m/>
    <m/>
    <m/>
    <n v="0"/>
    <m/>
    <x v="16"/>
    <m/>
    <n v="4"/>
  </r>
  <r>
    <x v="25"/>
    <x v="67"/>
    <x v="0"/>
    <x v="2"/>
    <x v="0"/>
    <m/>
    <m/>
    <m/>
    <n v="0"/>
    <m/>
    <x v="15"/>
    <m/>
    <n v="2"/>
  </r>
  <r>
    <x v="25"/>
    <x v="100"/>
    <x v="1"/>
    <x v="2"/>
    <x v="0"/>
    <m/>
    <m/>
    <m/>
    <n v="0"/>
    <m/>
    <x v="6"/>
    <m/>
    <n v="1"/>
  </r>
  <r>
    <x v="25"/>
    <x v="94"/>
    <x v="2"/>
    <x v="2"/>
    <x v="0"/>
    <m/>
    <m/>
    <m/>
    <n v="0"/>
    <m/>
    <x v="6"/>
    <m/>
    <n v="1"/>
  </r>
  <r>
    <x v="25"/>
    <x v="81"/>
    <x v="1"/>
    <x v="2"/>
    <x v="0"/>
    <m/>
    <m/>
    <m/>
    <n v="0"/>
    <m/>
    <x v="6"/>
    <m/>
    <n v="1"/>
  </r>
  <r>
    <x v="26"/>
    <x v="97"/>
    <x v="0"/>
    <x v="3"/>
    <x v="0"/>
    <m/>
    <m/>
    <n v="6"/>
    <n v="6"/>
    <n v="1"/>
    <x v="21"/>
    <m/>
    <n v="19"/>
  </r>
  <r>
    <x v="26"/>
    <x v="80"/>
    <x v="0"/>
    <x v="3"/>
    <x v="0"/>
    <m/>
    <m/>
    <n v="4"/>
    <n v="4"/>
    <n v="2"/>
    <x v="11"/>
    <m/>
    <n v="12"/>
  </r>
  <r>
    <x v="26"/>
    <x v="90"/>
    <x v="0"/>
    <x v="3"/>
    <x v="0"/>
    <m/>
    <m/>
    <n v="3"/>
    <n v="3"/>
    <n v="2"/>
    <x v="16"/>
    <m/>
    <n v="9"/>
  </r>
  <r>
    <x v="26"/>
    <x v="98"/>
    <x v="0"/>
    <x v="3"/>
    <x v="0"/>
    <m/>
    <m/>
    <n v="1"/>
    <n v="1"/>
    <n v="1"/>
    <x v="4"/>
    <m/>
    <n v="7"/>
  </r>
  <r>
    <x v="26"/>
    <x v="101"/>
    <x v="1"/>
    <x v="3"/>
    <x v="0"/>
    <m/>
    <m/>
    <m/>
    <n v="0"/>
    <m/>
    <x v="11"/>
    <m/>
    <n v="6"/>
  </r>
  <r>
    <x v="26"/>
    <x v="99"/>
    <x v="1"/>
    <x v="3"/>
    <x v="0"/>
    <m/>
    <m/>
    <n v="1"/>
    <n v="1"/>
    <n v="1"/>
    <x v="5"/>
    <m/>
    <n v="5"/>
  </r>
  <r>
    <x v="26"/>
    <x v="85"/>
    <x v="1"/>
    <x v="3"/>
    <x v="0"/>
    <m/>
    <m/>
    <n v="2"/>
    <n v="2"/>
    <n v="1"/>
    <x v="6"/>
    <m/>
    <n v="4"/>
  </r>
  <r>
    <x v="26"/>
    <x v="41"/>
    <x v="2"/>
    <x v="3"/>
    <x v="0"/>
    <m/>
    <m/>
    <m/>
    <n v="0"/>
    <n v="2"/>
    <x v="6"/>
    <m/>
    <n v="3"/>
  </r>
  <r>
    <x v="26"/>
    <x v="13"/>
    <x v="3"/>
    <x v="3"/>
    <x v="0"/>
    <m/>
    <m/>
    <n v="1"/>
    <n v="1"/>
    <m/>
    <x v="6"/>
    <m/>
    <n v="2"/>
  </r>
  <r>
    <x v="26"/>
    <x v="47"/>
    <x v="1"/>
    <x v="3"/>
    <x v="0"/>
    <m/>
    <m/>
    <n v="2"/>
    <n v="2"/>
    <m/>
    <x v="14"/>
    <m/>
    <n v="2"/>
  </r>
  <r>
    <x v="26"/>
    <x v="102"/>
    <x v="0"/>
    <x v="3"/>
    <x v="0"/>
    <m/>
    <m/>
    <n v="1"/>
    <n v="1"/>
    <m/>
    <x v="14"/>
    <m/>
    <n v="1"/>
  </r>
  <r>
    <x v="26"/>
    <x v="78"/>
    <x v="1"/>
    <x v="3"/>
    <x v="0"/>
    <m/>
    <m/>
    <n v="1"/>
    <n v="1"/>
    <m/>
    <x v="14"/>
    <m/>
    <n v="1"/>
  </r>
  <r>
    <x v="27"/>
    <x v="80"/>
    <x v="0"/>
    <x v="3"/>
    <x v="0"/>
    <m/>
    <m/>
    <n v="4"/>
    <n v="4"/>
    <n v="1"/>
    <x v="12"/>
    <m/>
    <n v="14"/>
  </r>
  <r>
    <x v="27"/>
    <x v="97"/>
    <x v="0"/>
    <x v="3"/>
    <x v="0"/>
    <m/>
    <m/>
    <n v="4"/>
    <n v="4"/>
    <m/>
    <x v="5"/>
    <n v="2"/>
    <n v="9"/>
  </r>
  <r>
    <x v="27"/>
    <x v="98"/>
    <x v="0"/>
    <x v="3"/>
    <x v="0"/>
    <m/>
    <m/>
    <n v="3"/>
    <n v="3"/>
    <m/>
    <x v="4"/>
    <n v="1"/>
    <n v="9"/>
  </r>
  <r>
    <x v="27"/>
    <x v="101"/>
    <x v="1"/>
    <x v="3"/>
    <x v="0"/>
    <m/>
    <m/>
    <n v="2"/>
    <n v="2"/>
    <m/>
    <x v="11"/>
    <m/>
    <n v="8"/>
  </r>
  <r>
    <x v="27"/>
    <x v="103"/>
    <x v="0"/>
    <x v="3"/>
    <x v="0"/>
    <m/>
    <m/>
    <n v="5"/>
    <n v="5"/>
    <m/>
    <x v="15"/>
    <m/>
    <n v="7"/>
  </r>
  <r>
    <x v="27"/>
    <x v="90"/>
    <x v="0"/>
    <x v="3"/>
    <x v="0"/>
    <m/>
    <m/>
    <n v="5"/>
    <n v="5"/>
    <n v="1"/>
    <x v="6"/>
    <m/>
    <n v="7"/>
  </r>
  <r>
    <x v="27"/>
    <x v="85"/>
    <x v="1"/>
    <x v="3"/>
    <x v="0"/>
    <m/>
    <m/>
    <n v="2"/>
    <n v="2"/>
    <m/>
    <x v="4"/>
    <m/>
    <n v="7"/>
  </r>
  <r>
    <x v="27"/>
    <x v="70"/>
    <x v="0"/>
    <x v="3"/>
    <x v="0"/>
    <m/>
    <m/>
    <n v="4"/>
    <n v="4"/>
    <m/>
    <x v="14"/>
    <m/>
    <n v="4"/>
  </r>
  <r>
    <x v="27"/>
    <x v="13"/>
    <x v="3"/>
    <x v="3"/>
    <x v="0"/>
    <m/>
    <m/>
    <n v="2"/>
    <n v="2"/>
    <m/>
    <x v="6"/>
    <m/>
    <n v="3"/>
  </r>
  <r>
    <x v="27"/>
    <x v="83"/>
    <x v="1"/>
    <x v="3"/>
    <x v="0"/>
    <m/>
    <m/>
    <m/>
    <n v="0"/>
    <n v="1"/>
    <x v="6"/>
    <m/>
    <n v="2"/>
  </r>
  <r>
    <x v="27"/>
    <x v="104"/>
    <x v="2"/>
    <x v="3"/>
    <x v="0"/>
    <m/>
    <m/>
    <n v="2"/>
    <n v="2"/>
    <m/>
    <x v="14"/>
    <m/>
    <n v="2"/>
  </r>
  <r>
    <x v="27"/>
    <x v="100"/>
    <x v="1"/>
    <x v="3"/>
    <x v="0"/>
    <m/>
    <m/>
    <n v="1"/>
    <n v="1"/>
    <m/>
    <x v="14"/>
    <m/>
    <n v="1"/>
  </r>
  <r>
    <x v="27"/>
    <x v="102"/>
    <x v="0"/>
    <x v="3"/>
    <x v="0"/>
    <m/>
    <m/>
    <m/>
    <n v="0"/>
    <m/>
    <x v="6"/>
    <m/>
    <n v="1"/>
  </r>
  <r>
    <x v="27"/>
    <x v="78"/>
    <x v="1"/>
    <x v="3"/>
    <x v="0"/>
    <m/>
    <m/>
    <n v="1"/>
    <n v="1"/>
    <m/>
    <x v="14"/>
    <m/>
    <n v="1"/>
  </r>
  <r>
    <x v="27"/>
    <x v="47"/>
    <x v="1"/>
    <x v="3"/>
    <x v="0"/>
    <m/>
    <m/>
    <n v="0"/>
    <n v="0"/>
    <m/>
    <x v="7"/>
    <m/>
    <n v="0"/>
  </r>
  <r>
    <x v="28"/>
    <x v="97"/>
    <x v="0"/>
    <x v="3"/>
    <x v="0"/>
    <m/>
    <m/>
    <n v="1"/>
    <n v="1"/>
    <n v="4"/>
    <x v="21"/>
    <m/>
    <n v="17"/>
  </r>
  <r>
    <x v="28"/>
    <x v="70"/>
    <x v="0"/>
    <x v="3"/>
    <x v="0"/>
    <m/>
    <m/>
    <n v="3"/>
    <n v="3"/>
    <m/>
    <x v="11"/>
    <m/>
    <n v="9"/>
  </r>
  <r>
    <x v="28"/>
    <x v="103"/>
    <x v="0"/>
    <x v="3"/>
    <x v="0"/>
    <m/>
    <m/>
    <n v="5"/>
    <n v="5"/>
    <m/>
    <x v="6"/>
    <m/>
    <n v="6"/>
  </r>
  <r>
    <x v="28"/>
    <x v="98"/>
    <x v="0"/>
    <x v="3"/>
    <x v="0"/>
    <m/>
    <m/>
    <n v="1"/>
    <n v="1"/>
    <m/>
    <x v="5"/>
    <m/>
    <n v="4"/>
  </r>
  <r>
    <x v="28"/>
    <x v="85"/>
    <x v="1"/>
    <x v="3"/>
    <x v="0"/>
    <m/>
    <m/>
    <m/>
    <n v="0"/>
    <m/>
    <x v="16"/>
    <m/>
    <n v="4"/>
  </r>
  <r>
    <x v="28"/>
    <x v="101"/>
    <x v="1"/>
    <x v="3"/>
    <x v="0"/>
    <m/>
    <m/>
    <n v="1"/>
    <n v="1"/>
    <n v="1"/>
    <x v="6"/>
    <m/>
    <n v="3"/>
  </r>
  <r>
    <x v="28"/>
    <x v="105"/>
    <x v="0"/>
    <x v="3"/>
    <x v="0"/>
    <m/>
    <m/>
    <n v="1"/>
    <n v="1"/>
    <m/>
    <x v="15"/>
    <m/>
    <n v="3"/>
  </r>
  <r>
    <x v="28"/>
    <x v="13"/>
    <x v="3"/>
    <x v="3"/>
    <x v="0"/>
    <m/>
    <m/>
    <m/>
    <n v="0"/>
    <m/>
    <x v="15"/>
    <m/>
    <n v="2"/>
  </r>
  <r>
    <x v="28"/>
    <x v="106"/>
    <x v="0"/>
    <x v="3"/>
    <x v="0"/>
    <m/>
    <m/>
    <m/>
    <n v="0"/>
    <m/>
    <x v="6"/>
    <m/>
    <n v="1"/>
  </r>
  <r>
    <x v="28"/>
    <x v="107"/>
    <x v="2"/>
    <x v="3"/>
    <x v="0"/>
    <m/>
    <m/>
    <n v="1"/>
    <n v="1"/>
    <m/>
    <x v="14"/>
    <m/>
    <n v="1"/>
  </r>
  <r>
    <x v="28"/>
    <x v="102"/>
    <x v="0"/>
    <x v="3"/>
    <x v="0"/>
    <m/>
    <m/>
    <n v="1"/>
    <n v="1"/>
    <m/>
    <x v="14"/>
    <m/>
    <n v="1"/>
  </r>
  <r>
    <x v="28"/>
    <x v="108"/>
    <x v="2"/>
    <x v="3"/>
    <x v="0"/>
    <m/>
    <m/>
    <n v="1"/>
    <n v="1"/>
    <m/>
    <x v="14"/>
    <m/>
    <n v="1"/>
  </r>
  <r>
    <x v="28"/>
    <x v="109"/>
    <x v="1"/>
    <x v="3"/>
    <x v="0"/>
    <m/>
    <m/>
    <n v="1"/>
    <n v="1"/>
    <m/>
    <x v="14"/>
    <m/>
    <n v="1"/>
  </r>
  <r>
    <x v="28"/>
    <x v="78"/>
    <x v="1"/>
    <x v="3"/>
    <x v="0"/>
    <m/>
    <m/>
    <n v="1"/>
    <n v="1"/>
    <m/>
    <x v="14"/>
    <m/>
    <n v="1"/>
  </r>
  <r>
    <x v="28"/>
    <x v="90"/>
    <x v="0"/>
    <x v="3"/>
    <x v="0"/>
    <m/>
    <m/>
    <n v="1"/>
    <n v="1"/>
    <m/>
    <x v="14"/>
    <m/>
    <n v="1"/>
  </r>
  <r>
    <x v="28"/>
    <x v="110"/>
    <x v="0"/>
    <x v="3"/>
    <x v="0"/>
    <m/>
    <m/>
    <m/>
    <n v="0"/>
    <n v="1"/>
    <x v="14"/>
    <m/>
    <n v="1"/>
  </r>
  <r>
    <x v="28"/>
    <x v="81"/>
    <x v="1"/>
    <x v="3"/>
    <x v="0"/>
    <m/>
    <m/>
    <m/>
    <n v="0"/>
    <m/>
    <x v="6"/>
    <m/>
    <n v="1"/>
  </r>
  <r>
    <x v="28"/>
    <x v="47"/>
    <x v="1"/>
    <x v="3"/>
    <x v="0"/>
    <m/>
    <m/>
    <n v="0"/>
    <n v="0"/>
    <m/>
    <x v="7"/>
    <m/>
    <n v="0"/>
  </r>
  <r>
    <x v="29"/>
    <x v="97"/>
    <x v="0"/>
    <x v="3"/>
    <x v="0"/>
    <m/>
    <m/>
    <m/>
    <n v="0"/>
    <n v="8"/>
    <x v="18"/>
    <m/>
    <n v="27"/>
  </r>
  <r>
    <x v="29"/>
    <x v="103"/>
    <x v="0"/>
    <x v="3"/>
    <x v="0"/>
    <m/>
    <m/>
    <n v="5"/>
    <n v="5"/>
    <n v="2"/>
    <x v="15"/>
    <m/>
    <n v="9"/>
  </r>
  <r>
    <x v="29"/>
    <x v="105"/>
    <x v="0"/>
    <x v="3"/>
    <x v="0"/>
    <m/>
    <m/>
    <n v="2"/>
    <n v="2"/>
    <n v="1"/>
    <x v="5"/>
    <m/>
    <n v="6"/>
  </r>
  <r>
    <x v="29"/>
    <x v="106"/>
    <x v="0"/>
    <x v="3"/>
    <x v="0"/>
    <m/>
    <m/>
    <m/>
    <n v="0"/>
    <n v="3"/>
    <x v="15"/>
    <m/>
    <n v="5"/>
  </r>
  <r>
    <x v="29"/>
    <x v="111"/>
    <x v="1"/>
    <x v="3"/>
    <x v="0"/>
    <m/>
    <m/>
    <n v="2"/>
    <n v="2"/>
    <m/>
    <x v="15"/>
    <m/>
    <n v="4"/>
  </r>
  <r>
    <x v="29"/>
    <x v="70"/>
    <x v="0"/>
    <x v="3"/>
    <x v="0"/>
    <m/>
    <m/>
    <n v="4"/>
    <n v="4"/>
    <m/>
    <x v="14"/>
    <m/>
    <n v="4"/>
  </r>
  <r>
    <x v="29"/>
    <x v="101"/>
    <x v="1"/>
    <x v="3"/>
    <x v="0"/>
    <m/>
    <m/>
    <m/>
    <n v="0"/>
    <n v="1"/>
    <x v="15"/>
    <m/>
    <n v="3"/>
  </r>
  <r>
    <x v="29"/>
    <x v="85"/>
    <x v="1"/>
    <x v="3"/>
    <x v="0"/>
    <m/>
    <m/>
    <m/>
    <n v="0"/>
    <m/>
    <x v="5"/>
    <m/>
    <n v="3"/>
  </r>
  <r>
    <x v="29"/>
    <x v="98"/>
    <x v="0"/>
    <x v="3"/>
    <x v="0"/>
    <m/>
    <m/>
    <m/>
    <n v="0"/>
    <n v="1"/>
    <x v="6"/>
    <m/>
    <n v="2"/>
  </r>
  <r>
    <x v="29"/>
    <x v="112"/>
    <x v="2"/>
    <x v="3"/>
    <x v="0"/>
    <m/>
    <m/>
    <m/>
    <n v="0"/>
    <m/>
    <x v="15"/>
    <m/>
    <n v="2"/>
  </r>
  <r>
    <x v="29"/>
    <x v="107"/>
    <x v="2"/>
    <x v="3"/>
    <x v="0"/>
    <m/>
    <m/>
    <m/>
    <n v="0"/>
    <m/>
    <x v="6"/>
    <m/>
    <n v="1"/>
  </r>
  <r>
    <x v="29"/>
    <x v="113"/>
    <x v="2"/>
    <x v="3"/>
    <x v="0"/>
    <m/>
    <m/>
    <m/>
    <n v="0"/>
    <m/>
    <x v="6"/>
    <m/>
    <n v="1"/>
  </r>
  <r>
    <x v="29"/>
    <x v="108"/>
    <x v="2"/>
    <x v="3"/>
    <x v="0"/>
    <m/>
    <m/>
    <m/>
    <n v="0"/>
    <m/>
    <x v="6"/>
    <m/>
    <n v="1"/>
  </r>
  <r>
    <x v="29"/>
    <x v="90"/>
    <x v="0"/>
    <x v="3"/>
    <x v="0"/>
    <m/>
    <m/>
    <n v="1"/>
    <n v="1"/>
    <m/>
    <x v="14"/>
    <m/>
    <n v="1"/>
  </r>
  <r>
    <x v="29"/>
    <x v="114"/>
    <x v="1"/>
    <x v="3"/>
    <x v="1"/>
    <m/>
    <m/>
    <n v="1"/>
    <n v="1"/>
    <m/>
    <x v="14"/>
    <m/>
    <n v="1"/>
  </r>
  <r>
    <x v="30"/>
    <x v="97"/>
    <x v="0"/>
    <x v="3"/>
    <x v="0"/>
    <m/>
    <m/>
    <n v="7"/>
    <n v="7"/>
    <m/>
    <x v="19"/>
    <m/>
    <n v="22"/>
  </r>
  <r>
    <x v="30"/>
    <x v="115"/>
    <x v="1"/>
    <x v="3"/>
    <x v="1"/>
    <m/>
    <m/>
    <n v="6"/>
    <n v="6"/>
    <n v="1"/>
    <x v="13"/>
    <m/>
    <n v="17"/>
  </r>
  <r>
    <x v="30"/>
    <x v="91"/>
    <x v="0"/>
    <x v="3"/>
    <x v="0"/>
    <m/>
    <m/>
    <n v="2"/>
    <n v="2"/>
    <m/>
    <x v="11"/>
    <m/>
    <n v="8"/>
  </r>
  <r>
    <x v="30"/>
    <x v="106"/>
    <x v="0"/>
    <x v="3"/>
    <x v="0"/>
    <m/>
    <m/>
    <n v="4"/>
    <n v="4"/>
    <m/>
    <x v="15"/>
    <m/>
    <n v="6"/>
  </r>
  <r>
    <x v="30"/>
    <x v="116"/>
    <x v="0"/>
    <x v="3"/>
    <x v="0"/>
    <m/>
    <m/>
    <m/>
    <n v="0"/>
    <m/>
    <x v="16"/>
    <n v="1"/>
    <n v="5"/>
  </r>
  <r>
    <x v="30"/>
    <x v="105"/>
    <x v="0"/>
    <x v="3"/>
    <x v="0"/>
    <m/>
    <m/>
    <n v="2"/>
    <n v="2"/>
    <m/>
    <x v="5"/>
    <m/>
    <n v="5"/>
  </r>
  <r>
    <x v="30"/>
    <x v="13"/>
    <x v="3"/>
    <x v="3"/>
    <x v="0"/>
    <m/>
    <m/>
    <n v="2"/>
    <n v="2"/>
    <m/>
    <x v="15"/>
    <m/>
    <n v="4"/>
  </r>
  <r>
    <x v="30"/>
    <x v="101"/>
    <x v="1"/>
    <x v="3"/>
    <x v="0"/>
    <m/>
    <m/>
    <n v="1"/>
    <n v="1"/>
    <m/>
    <x v="15"/>
    <m/>
    <n v="3"/>
  </r>
  <r>
    <x v="30"/>
    <x v="80"/>
    <x v="0"/>
    <x v="3"/>
    <x v="0"/>
    <m/>
    <m/>
    <n v="2"/>
    <n v="2"/>
    <m/>
    <x v="6"/>
    <m/>
    <n v="3"/>
  </r>
  <r>
    <x v="30"/>
    <x v="113"/>
    <x v="2"/>
    <x v="3"/>
    <x v="0"/>
    <m/>
    <m/>
    <m/>
    <n v="0"/>
    <m/>
    <x v="15"/>
    <m/>
    <n v="2"/>
  </r>
  <r>
    <x v="30"/>
    <x v="117"/>
    <x v="0"/>
    <x v="3"/>
    <x v="0"/>
    <m/>
    <m/>
    <n v="2"/>
    <n v="2"/>
    <m/>
    <x v="14"/>
    <m/>
    <n v="2"/>
  </r>
  <r>
    <x v="30"/>
    <x v="90"/>
    <x v="0"/>
    <x v="3"/>
    <x v="0"/>
    <m/>
    <m/>
    <m/>
    <n v="0"/>
    <n v="1"/>
    <x v="6"/>
    <m/>
    <n v="2"/>
  </r>
  <r>
    <x v="30"/>
    <x v="114"/>
    <x v="1"/>
    <x v="3"/>
    <x v="1"/>
    <m/>
    <m/>
    <m/>
    <n v="0"/>
    <n v="1"/>
    <x v="6"/>
    <m/>
    <n v="2"/>
  </r>
  <r>
    <x v="30"/>
    <x v="118"/>
    <x v="1"/>
    <x v="3"/>
    <x v="0"/>
    <m/>
    <m/>
    <n v="1"/>
    <n v="1"/>
    <m/>
    <x v="14"/>
    <m/>
    <n v="1"/>
  </r>
  <r>
    <x v="30"/>
    <x v="108"/>
    <x v="2"/>
    <x v="3"/>
    <x v="0"/>
    <m/>
    <m/>
    <n v="1"/>
    <n v="1"/>
    <m/>
    <x v="14"/>
    <m/>
    <n v="1"/>
  </r>
  <r>
    <x v="30"/>
    <x v="111"/>
    <x v="1"/>
    <x v="3"/>
    <x v="0"/>
    <m/>
    <m/>
    <n v="1"/>
    <n v="1"/>
    <m/>
    <x v="14"/>
    <m/>
    <n v="1"/>
  </r>
  <r>
    <x v="31"/>
    <x v="97"/>
    <x v="0"/>
    <x v="3"/>
    <x v="0"/>
    <m/>
    <m/>
    <n v="7"/>
    <n v="7"/>
    <n v="2"/>
    <x v="2"/>
    <n v="2"/>
    <n v="24"/>
  </r>
  <r>
    <x v="31"/>
    <x v="116"/>
    <x v="0"/>
    <x v="3"/>
    <x v="0"/>
    <m/>
    <m/>
    <n v="7"/>
    <n v="7"/>
    <n v="3"/>
    <x v="10"/>
    <m/>
    <n v="18"/>
  </r>
  <r>
    <x v="31"/>
    <x v="103"/>
    <x v="0"/>
    <x v="3"/>
    <x v="0"/>
    <m/>
    <m/>
    <n v="2"/>
    <n v="2"/>
    <n v="1"/>
    <x v="3"/>
    <n v="2"/>
    <n v="12"/>
  </r>
  <r>
    <x v="31"/>
    <x v="101"/>
    <x v="1"/>
    <x v="3"/>
    <x v="0"/>
    <m/>
    <m/>
    <n v="1"/>
    <n v="1"/>
    <m/>
    <x v="16"/>
    <n v="3"/>
    <n v="8"/>
  </r>
  <r>
    <x v="31"/>
    <x v="105"/>
    <x v="0"/>
    <x v="3"/>
    <x v="0"/>
    <m/>
    <m/>
    <n v="1"/>
    <n v="1"/>
    <n v="2"/>
    <x v="15"/>
    <m/>
    <n v="5"/>
  </r>
  <r>
    <x v="31"/>
    <x v="115"/>
    <x v="1"/>
    <x v="3"/>
    <x v="1"/>
    <m/>
    <m/>
    <n v="3"/>
    <n v="3"/>
    <m/>
    <x v="15"/>
    <m/>
    <n v="5"/>
  </r>
  <r>
    <x v="31"/>
    <x v="118"/>
    <x v="1"/>
    <x v="3"/>
    <x v="0"/>
    <m/>
    <m/>
    <n v="2"/>
    <n v="2"/>
    <m/>
    <x v="15"/>
    <m/>
    <n v="4"/>
  </r>
  <r>
    <x v="31"/>
    <x v="85"/>
    <x v="1"/>
    <x v="3"/>
    <x v="0"/>
    <m/>
    <m/>
    <m/>
    <n v="0"/>
    <m/>
    <x v="16"/>
    <m/>
    <n v="4"/>
  </r>
  <r>
    <x v="31"/>
    <x v="13"/>
    <x v="3"/>
    <x v="3"/>
    <x v="0"/>
    <m/>
    <m/>
    <n v="2"/>
    <n v="2"/>
    <m/>
    <x v="6"/>
    <m/>
    <n v="3"/>
  </r>
  <r>
    <x v="31"/>
    <x v="111"/>
    <x v="1"/>
    <x v="3"/>
    <x v="0"/>
    <m/>
    <m/>
    <n v="2"/>
    <n v="2"/>
    <m/>
    <x v="14"/>
    <n v="1"/>
    <n v="3"/>
  </r>
  <r>
    <x v="31"/>
    <x v="106"/>
    <x v="0"/>
    <x v="3"/>
    <x v="0"/>
    <m/>
    <m/>
    <m/>
    <n v="0"/>
    <m/>
    <x v="15"/>
    <m/>
    <n v="2"/>
  </r>
  <r>
    <x v="31"/>
    <x v="113"/>
    <x v="2"/>
    <x v="3"/>
    <x v="0"/>
    <m/>
    <m/>
    <n v="1"/>
    <n v="1"/>
    <m/>
    <x v="6"/>
    <m/>
    <n v="2"/>
  </r>
  <r>
    <x v="31"/>
    <x v="119"/>
    <x v="1"/>
    <x v="3"/>
    <x v="0"/>
    <m/>
    <m/>
    <m/>
    <n v="0"/>
    <m/>
    <x v="15"/>
    <m/>
    <n v="2"/>
  </r>
  <r>
    <x v="31"/>
    <x v="107"/>
    <x v="2"/>
    <x v="3"/>
    <x v="0"/>
    <m/>
    <m/>
    <m/>
    <n v="0"/>
    <m/>
    <x v="6"/>
    <m/>
    <n v="1"/>
  </r>
  <r>
    <x v="31"/>
    <x v="120"/>
    <x v="2"/>
    <x v="3"/>
    <x v="0"/>
    <m/>
    <m/>
    <m/>
    <n v="0"/>
    <m/>
    <x v="6"/>
    <m/>
    <n v="1"/>
  </r>
  <r>
    <x v="31"/>
    <x v="117"/>
    <x v="0"/>
    <x v="3"/>
    <x v="0"/>
    <m/>
    <m/>
    <m/>
    <n v="0"/>
    <n v="1"/>
    <x v="14"/>
    <m/>
    <n v="1"/>
  </r>
  <r>
    <x v="31"/>
    <x v="104"/>
    <x v="2"/>
    <x v="3"/>
    <x v="0"/>
    <m/>
    <m/>
    <m/>
    <n v="0"/>
    <m/>
    <x v="6"/>
    <m/>
    <n v="1"/>
  </r>
  <r>
    <x v="32"/>
    <x v="97"/>
    <x v="0"/>
    <x v="3"/>
    <x v="0"/>
    <m/>
    <m/>
    <n v="6"/>
    <n v="6"/>
    <n v="1"/>
    <x v="8"/>
    <n v="2"/>
    <n v="25"/>
  </r>
  <r>
    <x v="32"/>
    <x v="116"/>
    <x v="0"/>
    <x v="3"/>
    <x v="0"/>
    <m/>
    <m/>
    <n v="1"/>
    <n v="1"/>
    <n v="1"/>
    <x v="11"/>
    <n v="2"/>
    <n v="10"/>
  </r>
  <r>
    <x v="32"/>
    <x v="118"/>
    <x v="1"/>
    <x v="3"/>
    <x v="0"/>
    <m/>
    <m/>
    <n v="3"/>
    <n v="3"/>
    <n v="1"/>
    <x v="5"/>
    <m/>
    <n v="7"/>
  </r>
  <r>
    <x v="32"/>
    <x v="85"/>
    <x v="1"/>
    <x v="3"/>
    <x v="0"/>
    <m/>
    <m/>
    <n v="2"/>
    <n v="2"/>
    <m/>
    <x v="5"/>
    <n v="2"/>
    <n v="7"/>
  </r>
  <r>
    <x v="32"/>
    <x v="121"/>
    <x v="0"/>
    <x v="3"/>
    <x v="0"/>
    <m/>
    <m/>
    <n v="3"/>
    <n v="3"/>
    <n v="1"/>
    <x v="15"/>
    <m/>
    <n v="6"/>
  </r>
  <r>
    <x v="32"/>
    <x v="106"/>
    <x v="0"/>
    <x v="3"/>
    <x v="0"/>
    <m/>
    <m/>
    <n v="3"/>
    <n v="3"/>
    <m/>
    <x v="15"/>
    <m/>
    <n v="5"/>
  </r>
  <r>
    <x v="32"/>
    <x v="101"/>
    <x v="1"/>
    <x v="3"/>
    <x v="0"/>
    <m/>
    <m/>
    <n v="2"/>
    <n v="2"/>
    <n v="1"/>
    <x v="6"/>
    <m/>
    <n v="4"/>
  </r>
  <r>
    <x v="32"/>
    <x v="103"/>
    <x v="0"/>
    <x v="3"/>
    <x v="0"/>
    <m/>
    <m/>
    <n v="2"/>
    <n v="2"/>
    <m/>
    <x v="6"/>
    <m/>
    <n v="3"/>
  </r>
  <r>
    <x v="32"/>
    <x v="122"/>
    <x v="0"/>
    <x v="3"/>
    <x v="0"/>
    <m/>
    <m/>
    <m/>
    <n v="0"/>
    <m/>
    <x v="14"/>
    <n v="2"/>
    <n v="2"/>
  </r>
  <r>
    <x v="32"/>
    <x v="123"/>
    <x v="0"/>
    <x v="3"/>
    <x v="0"/>
    <m/>
    <m/>
    <m/>
    <n v="0"/>
    <m/>
    <x v="14"/>
    <n v="2"/>
    <n v="2"/>
  </r>
  <r>
    <x v="32"/>
    <x v="111"/>
    <x v="1"/>
    <x v="3"/>
    <x v="0"/>
    <m/>
    <m/>
    <m/>
    <n v="0"/>
    <n v="1"/>
    <x v="6"/>
    <m/>
    <n v="2"/>
  </r>
  <r>
    <x v="32"/>
    <x v="117"/>
    <x v="0"/>
    <x v="3"/>
    <x v="0"/>
    <m/>
    <m/>
    <n v="2"/>
    <n v="2"/>
    <m/>
    <x v="14"/>
    <m/>
    <n v="2"/>
  </r>
  <r>
    <x v="32"/>
    <x v="90"/>
    <x v="0"/>
    <x v="3"/>
    <x v="0"/>
    <m/>
    <m/>
    <m/>
    <n v="0"/>
    <m/>
    <x v="6"/>
    <n v="1"/>
    <n v="2"/>
  </r>
  <r>
    <x v="32"/>
    <x v="120"/>
    <x v="2"/>
    <x v="3"/>
    <x v="0"/>
    <m/>
    <m/>
    <m/>
    <n v="0"/>
    <m/>
    <x v="14"/>
    <n v="1"/>
    <n v="1"/>
  </r>
  <r>
    <x v="32"/>
    <x v="119"/>
    <x v="1"/>
    <x v="3"/>
    <x v="0"/>
    <m/>
    <m/>
    <n v="1"/>
    <n v="1"/>
    <m/>
    <x v="14"/>
    <m/>
    <n v="1"/>
  </r>
  <r>
    <x v="32"/>
    <x v="105"/>
    <x v="0"/>
    <x v="3"/>
    <x v="0"/>
    <m/>
    <m/>
    <n v="1"/>
    <n v="1"/>
    <m/>
    <x v="14"/>
    <m/>
    <n v="1"/>
  </r>
  <r>
    <x v="32"/>
    <x v="124"/>
    <x v="2"/>
    <x v="3"/>
    <x v="0"/>
    <m/>
    <m/>
    <m/>
    <n v="0"/>
    <n v="1"/>
    <x v="14"/>
    <m/>
    <n v="1"/>
  </r>
  <r>
    <x v="32"/>
    <x v="47"/>
    <x v="1"/>
    <x v="3"/>
    <x v="0"/>
    <m/>
    <m/>
    <n v="0"/>
    <n v="0"/>
    <m/>
    <x v="7"/>
    <m/>
    <n v="0"/>
  </r>
  <r>
    <x v="33"/>
    <x v="122"/>
    <x v="0"/>
    <x v="3"/>
    <x v="0"/>
    <m/>
    <m/>
    <n v="8"/>
    <n v="8"/>
    <m/>
    <x v="11"/>
    <m/>
    <n v="14"/>
  </r>
  <r>
    <x v="33"/>
    <x v="106"/>
    <x v="0"/>
    <x v="3"/>
    <x v="0"/>
    <m/>
    <m/>
    <n v="4"/>
    <n v="4"/>
    <n v="3"/>
    <x v="4"/>
    <m/>
    <n v="12"/>
  </r>
  <r>
    <x v="33"/>
    <x v="116"/>
    <x v="0"/>
    <x v="3"/>
    <x v="0"/>
    <m/>
    <m/>
    <n v="7"/>
    <n v="7"/>
    <n v="3"/>
    <x v="15"/>
    <m/>
    <n v="12"/>
  </r>
  <r>
    <x v="33"/>
    <x v="97"/>
    <x v="0"/>
    <x v="3"/>
    <x v="0"/>
    <m/>
    <m/>
    <n v="4"/>
    <n v="4"/>
    <m/>
    <x v="16"/>
    <m/>
    <n v="8"/>
  </r>
  <r>
    <x v="33"/>
    <x v="103"/>
    <x v="0"/>
    <x v="3"/>
    <x v="0"/>
    <m/>
    <m/>
    <n v="2"/>
    <n v="2"/>
    <n v="1"/>
    <x v="5"/>
    <m/>
    <n v="6"/>
  </r>
  <r>
    <x v="33"/>
    <x v="101"/>
    <x v="1"/>
    <x v="3"/>
    <x v="0"/>
    <m/>
    <m/>
    <n v="1"/>
    <n v="1"/>
    <m/>
    <x v="5"/>
    <m/>
    <n v="4"/>
  </r>
  <r>
    <x v="33"/>
    <x v="113"/>
    <x v="2"/>
    <x v="3"/>
    <x v="0"/>
    <m/>
    <m/>
    <m/>
    <n v="0"/>
    <m/>
    <x v="15"/>
    <m/>
    <n v="2"/>
  </r>
  <r>
    <x v="33"/>
    <x v="119"/>
    <x v="1"/>
    <x v="3"/>
    <x v="0"/>
    <m/>
    <m/>
    <n v="2"/>
    <n v="2"/>
    <m/>
    <x v="14"/>
    <m/>
    <n v="2"/>
  </r>
  <r>
    <x v="33"/>
    <x v="105"/>
    <x v="0"/>
    <x v="3"/>
    <x v="0"/>
    <m/>
    <m/>
    <n v="2"/>
    <n v="2"/>
    <m/>
    <x v="14"/>
    <m/>
    <n v="2"/>
  </r>
  <r>
    <x v="33"/>
    <x v="85"/>
    <x v="1"/>
    <x v="3"/>
    <x v="0"/>
    <m/>
    <m/>
    <n v="1"/>
    <n v="1"/>
    <m/>
    <x v="6"/>
    <m/>
    <n v="2"/>
  </r>
  <r>
    <x v="33"/>
    <x v="120"/>
    <x v="2"/>
    <x v="3"/>
    <x v="0"/>
    <m/>
    <m/>
    <m/>
    <n v="0"/>
    <m/>
    <x v="6"/>
    <m/>
    <n v="1"/>
  </r>
  <r>
    <x v="33"/>
    <x v="13"/>
    <x v="3"/>
    <x v="3"/>
    <x v="0"/>
    <m/>
    <m/>
    <m/>
    <n v="0"/>
    <m/>
    <x v="6"/>
    <m/>
    <n v="1"/>
  </r>
  <r>
    <x v="33"/>
    <x v="123"/>
    <x v="0"/>
    <x v="3"/>
    <x v="0"/>
    <m/>
    <m/>
    <n v="1"/>
    <n v="1"/>
    <m/>
    <x v="14"/>
    <m/>
    <n v="1"/>
  </r>
  <r>
    <x v="33"/>
    <x v="125"/>
    <x v="0"/>
    <x v="3"/>
    <x v="1"/>
    <m/>
    <m/>
    <n v="1"/>
    <n v="1"/>
    <m/>
    <x v="14"/>
    <m/>
    <n v="1"/>
  </r>
  <r>
    <x v="33"/>
    <x v="104"/>
    <x v="2"/>
    <x v="3"/>
    <x v="0"/>
    <m/>
    <m/>
    <n v="1"/>
    <n v="1"/>
    <m/>
    <x v="14"/>
    <m/>
    <n v="1"/>
  </r>
  <r>
    <x v="33"/>
    <x v="126"/>
    <x v="2"/>
    <x v="3"/>
    <x v="0"/>
    <m/>
    <m/>
    <n v="1"/>
    <n v="1"/>
    <m/>
    <x v="14"/>
    <m/>
    <n v="1"/>
  </r>
  <r>
    <x v="34"/>
    <x v="97"/>
    <x v="0"/>
    <x v="3"/>
    <x v="0"/>
    <m/>
    <m/>
    <n v="2"/>
    <n v="2"/>
    <n v="1"/>
    <x v="3"/>
    <m/>
    <n v="10"/>
  </r>
  <r>
    <x v="34"/>
    <x v="125"/>
    <x v="0"/>
    <x v="3"/>
    <x v="1"/>
    <m/>
    <m/>
    <n v="2"/>
    <n v="2"/>
    <n v="1"/>
    <x v="15"/>
    <m/>
    <n v="5"/>
  </r>
  <r>
    <x v="34"/>
    <x v="101"/>
    <x v="1"/>
    <x v="3"/>
    <x v="0"/>
    <m/>
    <m/>
    <m/>
    <n v="0"/>
    <n v="4"/>
    <x v="6"/>
    <m/>
    <n v="5"/>
  </r>
  <r>
    <x v="34"/>
    <x v="106"/>
    <x v="0"/>
    <x v="3"/>
    <x v="0"/>
    <m/>
    <m/>
    <m/>
    <n v="0"/>
    <n v="1"/>
    <x v="5"/>
    <m/>
    <n v="4"/>
  </r>
  <r>
    <x v="34"/>
    <x v="127"/>
    <x v="1"/>
    <x v="3"/>
    <x v="1"/>
    <m/>
    <m/>
    <n v="1"/>
    <n v="1"/>
    <n v="1"/>
    <x v="15"/>
    <m/>
    <n v="4"/>
  </r>
  <r>
    <x v="34"/>
    <x v="128"/>
    <x v="0"/>
    <x v="3"/>
    <x v="0"/>
    <m/>
    <m/>
    <n v="3"/>
    <n v="3"/>
    <m/>
    <x v="6"/>
    <m/>
    <n v="4"/>
  </r>
  <r>
    <x v="34"/>
    <x v="85"/>
    <x v="1"/>
    <x v="3"/>
    <x v="0"/>
    <m/>
    <m/>
    <n v="2"/>
    <n v="2"/>
    <m/>
    <x v="15"/>
    <m/>
    <n v="4"/>
  </r>
  <r>
    <x v="34"/>
    <x v="122"/>
    <x v="0"/>
    <x v="3"/>
    <x v="0"/>
    <m/>
    <m/>
    <n v="1"/>
    <n v="1"/>
    <m/>
    <x v="15"/>
    <m/>
    <n v="3"/>
  </r>
  <r>
    <x v="34"/>
    <x v="116"/>
    <x v="0"/>
    <x v="3"/>
    <x v="0"/>
    <m/>
    <m/>
    <n v="1"/>
    <n v="1"/>
    <n v="1"/>
    <x v="6"/>
    <m/>
    <n v="3"/>
  </r>
  <r>
    <x v="34"/>
    <x v="118"/>
    <x v="1"/>
    <x v="3"/>
    <x v="0"/>
    <m/>
    <m/>
    <n v="1"/>
    <n v="1"/>
    <n v="1"/>
    <x v="14"/>
    <m/>
    <n v="2"/>
  </r>
  <r>
    <x v="34"/>
    <x v="13"/>
    <x v="3"/>
    <x v="3"/>
    <x v="0"/>
    <m/>
    <m/>
    <m/>
    <n v="0"/>
    <m/>
    <x v="15"/>
    <m/>
    <n v="2"/>
  </r>
  <r>
    <x v="34"/>
    <x v="119"/>
    <x v="1"/>
    <x v="3"/>
    <x v="0"/>
    <m/>
    <m/>
    <m/>
    <n v="0"/>
    <n v="1"/>
    <x v="6"/>
    <m/>
    <n v="2"/>
  </r>
  <r>
    <x v="34"/>
    <x v="120"/>
    <x v="2"/>
    <x v="3"/>
    <x v="0"/>
    <m/>
    <m/>
    <m/>
    <n v="0"/>
    <n v="1"/>
    <x v="14"/>
    <m/>
    <n v="1"/>
  </r>
  <r>
    <x v="34"/>
    <x v="113"/>
    <x v="2"/>
    <x v="3"/>
    <x v="0"/>
    <m/>
    <m/>
    <m/>
    <n v="0"/>
    <m/>
    <x v="6"/>
    <m/>
    <n v="1"/>
  </r>
  <r>
    <x v="35"/>
    <x v="129"/>
    <x v="2"/>
    <x v="3"/>
    <x v="1"/>
    <m/>
    <m/>
    <n v="4"/>
    <n v="4"/>
    <n v="3"/>
    <x v="11"/>
    <m/>
    <n v="13"/>
  </r>
  <r>
    <x v="35"/>
    <x v="97"/>
    <x v="0"/>
    <x v="3"/>
    <x v="0"/>
    <m/>
    <m/>
    <n v="4"/>
    <n v="4"/>
    <n v="3"/>
    <x v="16"/>
    <m/>
    <n v="11"/>
  </r>
  <r>
    <x v="35"/>
    <x v="130"/>
    <x v="0"/>
    <x v="3"/>
    <x v="0"/>
    <m/>
    <m/>
    <n v="1"/>
    <n v="1"/>
    <m/>
    <x v="5"/>
    <m/>
    <n v="4"/>
  </r>
  <r>
    <x v="35"/>
    <x v="116"/>
    <x v="0"/>
    <x v="3"/>
    <x v="0"/>
    <m/>
    <m/>
    <n v="2"/>
    <n v="2"/>
    <m/>
    <x v="15"/>
    <m/>
    <n v="4"/>
  </r>
  <r>
    <x v="35"/>
    <x v="131"/>
    <x v="1"/>
    <x v="3"/>
    <x v="0"/>
    <m/>
    <m/>
    <m/>
    <n v="0"/>
    <m/>
    <x v="5"/>
    <m/>
    <n v="3"/>
  </r>
  <r>
    <x v="35"/>
    <x v="125"/>
    <x v="0"/>
    <x v="3"/>
    <x v="1"/>
    <m/>
    <m/>
    <n v="3"/>
    <n v="3"/>
    <m/>
    <x v="14"/>
    <m/>
    <n v="3"/>
  </r>
  <r>
    <x v="35"/>
    <x v="13"/>
    <x v="3"/>
    <x v="3"/>
    <x v="0"/>
    <m/>
    <m/>
    <n v="2"/>
    <n v="2"/>
    <m/>
    <x v="14"/>
    <m/>
    <n v="2"/>
  </r>
  <r>
    <x v="35"/>
    <x v="101"/>
    <x v="1"/>
    <x v="3"/>
    <x v="0"/>
    <m/>
    <m/>
    <n v="1"/>
    <n v="1"/>
    <m/>
    <x v="6"/>
    <m/>
    <n v="2"/>
  </r>
  <r>
    <x v="35"/>
    <x v="90"/>
    <x v="0"/>
    <x v="3"/>
    <x v="0"/>
    <m/>
    <m/>
    <n v="1"/>
    <n v="1"/>
    <m/>
    <x v="6"/>
    <m/>
    <n v="2"/>
  </r>
  <r>
    <x v="35"/>
    <x v="132"/>
    <x v="2"/>
    <x v="3"/>
    <x v="0"/>
    <m/>
    <m/>
    <m/>
    <n v="0"/>
    <m/>
    <x v="15"/>
    <m/>
    <n v="2"/>
  </r>
  <r>
    <x v="35"/>
    <x v="85"/>
    <x v="1"/>
    <x v="3"/>
    <x v="0"/>
    <m/>
    <m/>
    <m/>
    <n v="0"/>
    <n v="1"/>
    <x v="6"/>
    <m/>
    <n v="2"/>
  </r>
  <r>
    <x v="35"/>
    <x v="133"/>
    <x v="0"/>
    <x v="3"/>
    <x v="0"/>
    <m/>
    <m/>
    <m/>
    <n v="0"/>
    <m/>
    <x v="6"/>
    <m/>
    <n v="1"/>
  </r>
  <r>
    <x v="35"/>
    <x v="120"/>
    <x v="2"/>
    <x v="3"/>
    <x v="0"/>
    <m/>
    <m/>
    <n v="1"/>
    <n v="1"/>
    <m/>
    <x v="14"/>
    <m/>
    <n v="1"/>
  </r>
  <r>
    <x v="35"/>
    <x v="113"/>
    <x v="2"/>
    <x v="3"/>
    <x v="0"/>
    <m/>
    <m/>
    <n v="1"/>
    <n v="1"/>
    <m/>
    <x v="14"/>
    <m/>
    <n v="1"/>
  </r>
  <r>
    <x v="35"/>
    <x v="103"/>
    <x v="0"/>
    <x v="3"/>
    <x v="0"/>
    <m/>
    <m/>
    <m/>
    <n v="0"/>
    <m/>
    <x v="6"/>
    <m/>
    <n v="1"/>
  </r>
  <r>
    <x v="35"/>
    <x v="134"/>
    <x v="0"/>
    <x v="3"/>
    <x v="1"/>
    <m/>
    <m/>
    <n v="1"/>
    <n v="1"/>
    <m/>
    <x v="14"/>
    <m/>
    <n v="1"/>
  </r>
  <r>
    <x v="35"/>
    <x v="104"/>
    <x v="2"/>
    <x v="3"/>
    <x v="0"/>
    <m/>
    <m/>
    <n v="1"/>
    <n v="1"/>
    <m/>
    <x v="14"/>
    <m/>
    <n v="1"/>
  </r>
  <r>
    <x v="36"/>
    <x v="103"/>
    <x v="0"/>
    <x v="4"/>
    <x v="0"/>
    <m/>
    <m/>
    <n v="2"/>
    <n v="2"/>
    <n v="2"/>
    <x v="11"/>
    <m/>
    <n v="10"/>
  </r>
  <r>
    <x v="36"/>
    <x v="133"/>
    <x v="0"/>
    <x v="4"/>
    <x v="0"/>
    <m/>
    <m/>
    <n v="4"/>
    <n v="4"/>
    <n v="2"/>
    <x v="6"/>
    <m/>
    <n v="7"/>
  </r>
  <r>
    <x v="36"/>
    <x v="129"/>
    <x v="2"/>
    <x v="4"/>
    <x v="1"/>
    <m/>
    <m/>
    <n v="1"/>
    <n v="1"/>
    <m/>
    <x v="11"/>
    <m/>
    <n v="7"/>
  </r>
  <r>
    <x v="36"/>
    <x v="134"/>
    <x v="0"/>
    <x v="4"/>
    <x v="1"/>
    <m/>
    <m/>
    <n v="3"/>
    <n v="3"/>
    <m/>
    <x v="16"/>
    <m/>
    <n v="7"/>
  </r>
  <r>
    <x v="36"/>
    <x v="130"/>
    <x v="0"/>
    <x v="4"/>
    <x v="0"/>
    <m/>
    <m/>
    <n v="1"/>
    <n v="1"/>
    <m/>
    <x v="4"/>
    <m/>
    <n v="6"/>
  </r>
  <r>
    <x v="36"/>
    <x v="97"/>
    <x v="0"/>
    <x v="4"/>
    <x v="0"/>
    <m/>
    <m/>
    <n v="1"/>
    <n v="1"/>
    <m/>
    <x v="4"/>
    <m/>
    <n v="6"/>
  </r>
  <r>
    <x v="36"/>
    <x v="125"/>
    <x v="0"/>
    <x v="4"/>
    <x v="1"/>
    <m/>
    <m/>
    <n v="2"/>
    <n v="2"/>
    <m/>
    <x v="5"/>
    <m/>
    <n v="5"/>
  </r>
  <r>
    <x v="36"/>
    <x v="106"/>
    <x v="0"/>
    <x v="4"/>
    <x v="0"/>
    <m/>
    <m/>
    <m/>
    <n v="0"/>
    <m/>
    <x v="16"/>
    <m/>
    <n v="4"/>
  </r>
  <r>
    <x v="36"/>
    <x v="120"/>
    <x v="2"/>
    <x v="4"/>
    <x v="0"/>
    <m/>
    <m/>
    <n v="3"/>
    <n v="3"/>
    <m/>
    <x v="6"/>
    <m/>
    <n v="4"/>
  </r>
  <r>
    <x v="36"/>
    <x v="135"/>
    <x v="0"/>
    <x v="4"/>
    <x v="0"/>
    <m/>
    <m/>
    <n v="1"/>
    <n v="1"/>
    <m/>
    <x v="5"/>
    <m/>
    <n v="4"/>
  </r>
  <r>
    <x v="36"/>
    <x v="101"/>
    <x v="1"/>
    <x v="4"/>
    <x v="0"/>
    <m/>
    <m/>
    <m/>
    <n v="0"/>
    <m/>
    <x v="15"/>
    <m/>
    <n v="2"/>
  </r>
  <r>
    <x v="36"/>
    <x v="132"/>
    <x v="2"/>
    <x v="4"/>
    <x v="0"/>
    <m/>
    <m/>
    <n v="2"/>
    <n v="2"/>
    <m/>
    <x v="14"/>
    <m/>
    <n v="2"/>
  </r>
  <r>
    <x v="36"/>
    <x v="113"/>
    <x v="2"/>
    <x v="4"/>
    <x v="0"/>
    <m/>
    <m/>
    <m/>
    <n v="0"/>
    <m/>
    <x v="6"/>
    <m/>
    <n v="1"/>
  </r>
  <r>
    <x v="36"/>
    <x v="131"/>
    <x v="1"/>
    <x v="4"/>
    <x v="0"/>
    <m/>
    <m/>
    <m/>
    <n v="0"/>
    <n v="1"/>
    <x v="14"/>
    <m/>
    <n v="1"/>
  </r>
  <r>
    <x v="37"/>
    <x v="130"/>
    <x v="0"/>
    <x v="4"/>
    <x v="0"/>
    <m/>
    <m/>
    <n v="3"/>
    <n v="3"/>
    <m/>
    <x v="1"/>
    <m/>
    <n v="21"/>
  </r>
  <r>
    <x v="37"/>
    <x v="134"/>
    <x v="0"/>
    <x v="4"/>
    <x v="1"/>
    <m/>
    <m/>
    <n v="2"/>
    <n v="2"/>
    <m/>
    <x v="10"/>
    <m/>
    <n v="10"/>
  </r>
  <r>
    <x v="37"/>
    <x v="106"/>
    <x v="0"/>
    <x v="4"/>
    <x v="0"/>
    <m/>
    <m/>
    <n v="2"/>
    <n v="2"/>
    <m/>
    <x v="6"/>
    <m/>
    <n v="3"/>
  </r>
  <r>
    <x v="37"/>
    <x v="13"/>
    <x v="3"/>
    <x v="4"/>
    <x v="0"/>
    <m/>
    <m/>
    <n v="2"/>
    <n v="2"/>
    <m/>
    <x v="6"/>
    <m/>
    <n v="3"/>
  </r>
  <r>
    <x v="37"/>
    <x v="113"/>
    <x v="2"/>
    <x v="4"/>
    <x v="0"/>
    <m/>
    <m/>
    <m/>
    <n v="0"/>
    <n v="1"/>
    <x v="15"/>
    <m/>
    <n v="3"/>
  </r>
  <r>
    <x v="37"/>
    <x v="103"/>
    <x v="0"/>
    <x v="4"/>
    <x v="0"/>
    <m/>
    <m/>
    <m/>
    <n v="0"/>
    <m/>
    <x v="5"/>
    <m/>
    <n v="3"/>
  </r>
  <r>
    <x v="37"/>
    <x v="133"/>
    <x v="0"/>
    <x v="4"/>
    <x v="0"/>
    <m/>
    <m/>
    <n v="1"/>
    <n v="1"/>
    <m/>
    <x v="6"/>
    <m/>
    <n v="2"/>
  </r>
  <r>
    <x v="37"/>
    <x v="136"/>
    <x v="0"/>
    <x v="4"/>
    <x v="0"/>
    <m/>
    <m/>
    <m/>
    <n v="0"/>
    <m/>
    <x v="15"/>
    <m/>
    <n v="2"/>
  </r>
  <r>
    <x v="37"/>
    <x v="131"/>
    <x v="1"/>
    <x v="4"/>
    <x v="0"/>
    <m/>
    <m/>
    <m/>
    <n v="0"/>
    <m/>
    <x v="15"/>
    <m/>
    <n v="2"/>
  </r>
  <r>
    <x v="37"/>
    <x v="97"/>
    <x v="0"/>
    <x v="4"/>
    <x v="0"/>
    <m/>
    <m/>
    <n v="1"/>
    <n v="1"/>
    <m/>
    <x v="14"/>
    <m/>
    <n v="1"/>
  </r>
  <r>
    <x v="37"/>
    <x v="137"/>
    <x v="2"/>
    <x v="4"/>
    <x v="0"/>
    <m/>
    <m/>
    <n v="1"/>
    <n v="1"/>
    <m/>
    <x v="14"/>
    <m/>
    <n v="1"/>
  </r>
  <r>
    <x v="37"/>
    <x v="135"/>
    <x v="0"/>
    <x v="4"/>
    <x v="0"/>
    <m/>
    <m/>
    <n v="1"/>
    <n v="1"/>
    <m/>
    <x v="14"/>
    <m/>
    <n v="1"/>
  </r>
  <r>
    <x v="37"/>
    <x v="125"/>
    <x v="0"/>
    <x v="4"/>
    <x v="1"/>
    <m/>
    <m/>
    <n v="1"/>
    <n v="1"/>
    <m/>
    <x v="14"/>
    <m/>
    <n v="1"/>
  </r>
  <r>
    <x v="37"/>
    <x v="90"/>
    <x v="0"/>
    <x v="4"/>
    <x v="0"/>
    <m/>
    <m/>
    <m/>
    <n v="0"/>
    <m/>
    <x v="6"/>
    <m/>
    <n v="1"/>
  </r>
  <r>
    <x v="38"/>
    <x v="103"/>
    <x v="0"/>
    <x v="4"/>
    <x v="0"/>
    <m/>
    <m/>
    <n v="5"/>
    <n v="5"/>
    <m/>
    <x v="17"/>
    <m/>
    <n v="19"/>
  </r>
  <r>
    <x v="38"/>
    <x v="130"/>
    <x v="0"/>
    <x v="4"/>
    <x v="0"/>
    <m/>
    <m/>
    <n v="5"/>
    <n v="5"/>
    <n v="1"/>
    <x v="10"/>
    <m/>
    <n v="14"/>
  </r>
  <r>
    <x v="38"/>
    <x v="135"/>
    <x v="0"/>
    <x v="4"/>
    <x v="0"/>
    <m/>
    <m/>
    <n v="5"/>
    <n v="5"/>
    <m/>
    <x v="16"/>
    <m/>
    <n v="9"/>
  </r>
  <r>
    <x v="38"/>
    <x v="116"/>
    <x v="0"/>
    <x v="4"/>
    <x v="0"/>
    <m/>
    <m/>
    <n v="3"/>
    <n v="3"/>
    <n v="1"/>
    <x v="5"/>
    <m/>
    <n v="7"/>
  </r>
  <r>
    <x v="38"/>
    <x v="132"/>
    <x v="2"/>
    <x v="4"/>
    <x v="0"/>
    <m/>
    <m/>
    <n v="2"/>
    <n v="2"/>
    <m/>
    <x v="4"/>
    <m/>
    <n v="7"/>
  </r>
  <r>
    <x v="38"/>
    <x v="138"/>
    <x v="2"/>
    <x v="4"/>
    <x v="0"/>
    <m/>
    <m/>
    <n v="2"/>
    <n v="2"/>
    <m/>
    <x v="5"/>
    <m/>
    <n v="5"/>
  </r>
  <r>
    <x v="38"/>
    <x v="139"/>
    <x v="2"/>
    <x v="4"/>
    <x v="0"/>
    <m/>
    <m/>
    <n v="2"/>
    <n v="2"/>
    <m/>
    <x v="15"/>
    <m/>
    <n v="4"/>
  </r>
  <r>
    <x v="38"/>
    <x v="90"/>
    <x v="0"/>
    <x v="4"/>
    <x v="0"/>
    <m/>
    <m/>
    <n v="2"/>
    <n v="2"/>
    <n v="1"/>
    <x v="14"/>
    <m/>
    <n v="3"/>
  </r>
  <r>
    <x v="38"/>
    <x v="140"/>
    <x v="0"/>
    <x v="4"/>
    <x v="0"/>
    <m/>
    <m/>
    <n v="1"/>
    <n v="1"/>
    <m/>
    <x v="6"/>
    <m/>
    <n v="2"/>
  </r>
  <r>
    <x v="38"/>
    <x v="141"/>
    <x v="0"/>
    <x v="4"/>
    <x v="1"/>
    <m/>
    <m/>
    <n v="2"/>
    <n v="2"/>
    <m/>
    <x v="14"/>
    <m/>
    <n v="2"/>
  </r>
  <r>
    <x v="38"/>
    <x v="106"/>
    <x v="0"/>
    <x v="4"/>
    <x v="0"/>
    <m/>
    <m/>
    <m/>
    <n v="0"/>
    <m/>
    <x v="6"/>
    <m/>
    <n v="1"/>
  </r>
  <r>
    <x v="38"/>
    <x v="142"/>
    <x v="0"/>
    <x v="4"/>
    <x v="0"/>
    <m/>
    <m/>
    <n v="1"/>
    <n v="1"/>
    <m/>
    <x v="14"/>
    <m/>
    <n v="1"/>
  </r>
  <r>
    <x v="38"/>
    <x v="143"/>
    <x v="1"/>
    <x v="4"/>
    <x v="0"/>
    <m/>
    <m/>
    <m/>
    <n v="0"/>
    <m/>
    <x v="6"/>
    <m/>
    <n v="1"/>
  </r>
  <r>
    <x v="38"/>
    <x v="131"/>
    <x v="1"/>
    <x v="4"/>
    <x v="0"/>
    <m/>
    <m/>
    <m/>
    <n v="0"/>
    <m/>
    <x v="6"/>
    <m/>
    <n v="1"/>
  </r>
  <r>
    <x v="38"/>
    <x v="101"/>
    <x v="1"/>
    <x v="4"/>
    <x v="0"/>
    <m/>
    <m/>
    <m/>
    <n v="0"/>
    <m/>
    <x v="6"/>
    <m/>
    <n v="1"/>
  </r>
  <r>
    <x v="39"/>
    <x v="130"/>
    <x v="0"/>
    <x v="4"/>
    <x v="0"/>
    <m/>
    <m/>
    <n v="7"/>
    <n v="7"/>
    <n v="2"/>
    <x v="22"/>
    <n v="1"/>
    <n v="27"/>
  </r>
  <r>
    <x v="39"/>
    <x v="135"/>
    <x v="0"/>
    <x v="4"/>
    <x v="0"/>
    <m/>
    <m/>
    <n v="5"/>
    <n v="5"/>
    <n v="2"/>
    <x v="10"/>
    <m/>
    <n v="15"/>
  </r>
  <r>
    <x v="39"/>
    <x v="103"/>
    <x v="0"/>
    <x v="4"/>
    <x v="0"/>
    <m/>
    <m/>
    <n v="8"/>
    <n v="8"/>
    <n v="1"/>
    <x v="16"/>
    <m/>
    <n v="13"/>
  </r>
  <r>
    <x v="39"/>
    <x v="116"/>
    <x v="0"/>
    <x v="4"/>
    <x v="0"/>
    <m/>
    <m/>
    <n v="2"/>
    <n v="2"/>
    <m/>
    <x v="12"/>
    <m/>
    <n v="11"/>
  </r>
  <r>
    <x v="39"/>
    <x v="106"/>
    <x v="0"/>
    <x v="4"/>
    <x v="0"/>
    <m/>
    <m/>
    <n v="4"/>
    <n v="4"/>
    <m/>
    <x v="15"/>
    <m/>
    <n v="6"/>
  </r>
  <r>
    <x v="39"/>
    <x v="143"/>
    <x v="1"/>
    <x v="4"/>
    <x v="0"/>
    <m/>
    <m/>
    <n v="2"/>
    <n v="2"/>
    <m/>
    <x v="16"/>
    <m/>
    <n v="6"/>
  </r>
  <r>
    <x v="39"/>
    <x v="138"/>
    <x v="2"/>
    <x v="4"/>
    <x v="0"/>
    <m/>
    <m/>
    <n v="1"/>
    <n v="1"/>
    <n v="2"/>
    <x v="15"/>
    <n v="1"/>
    <n v="6"/>
  </r>
  <r>
    <x v="39"/>
    <x v="140"/>
    <x v="0"/>
    <x v="4"/>
    <x v="0"/>
    <m/>
    <m/>
    <n v="3"/>
    <n v="3"/>
    <m/>
    <x v="6"/>
    <m/>
    <n v="4"/>
  </r>
  <r>
    <x v="39"/>
    <x v="137"/>
    <x v="2"/>
    <x v="4"/>
    <x v="0"/>
    <m/>
    <m/>
    <n v="1"/>
    <n v="1"/>
    <n v="1"/>
    <x v="14"/>
    <m/>
    <n v="2"/>
  </r>
  <r>
    <x v="39"/>
    <x v="101"/>
    <x v="1"/>
    <x v="4"/>
    <x v="0"/>
    <m/>
    <m/>
    <m/>
    <n v="0"/>
    <m/>
    <x v="15"/>
    <m/>
    <n v="2"/>
  </r>
  <r>
    <x v="39"/>
    <x v="144"/>
    <x v="0"/>
    <x v="4"/>
    <x v="0"/>
    <m/>
    <m/>
    <m/>
    <n v="0"/>
    <n v="1"/>
    <x v="14"/>
    <m/>
    <n v="1"/>
  </r>
  <r>
    <x v="39"/>
    <x v="113"/>
    <x v="2"/>
    <x v="4"/>
    <x v="0"/>
    <m/>
    <m/>
    <m/>
    <n v="0"/>
    <m/>
    <x v="6"/>
    <m/>
    <n v="1"/>
  </r>
  <r>
    <x v="39"/>
    <x v="145"/>
    <x v="1"/>
    <x v="4"/>
    <x v="1"/>
    <m/>
    <m/>
    <n v="1"/>
    <n v="1"/>
    <m/>
    <x v="14"/>
    <m/>
    <n v="1"/>
  </r>
  <r>
    <x v="39"/>
    <x v="132"/>
    <x v="2"/>
    <x v="4"/>
    <x v="0"/>
    <m/>
    <m/>
    <m/>
    <n v="0"/>
    <m/>
    <x v="6"/>
    <m/>
    <n v="1"/>
  </r>
  <r>
    <x v="40"/>
    <x v="135"/>
    <x v="0"/>
    <x v="4"/>
    <x v="0"/>
    <m/>
    <m/>
    <n v="3"/>
    <n v="3"/>
    <n v="4"/>
    <x v="21"/>
    <n v="1"/>
    <n v="20"/>
  </r>
  <r>
    <x v="40"/>
    <x v="132"/>
    <x v="2"/>
    <x v="4"/>
    <x v="0"/>
    <m/>
    <m/>
    <n v="3"/>
    <n v="3"/>
    <n v="1"/>
    <x v="16"/>
    <m/>
    <n v="8"/>
  </r>
  <r>
    <x v="40"/>
    <x v="106"/>
    <x v="0"/>
    <x v="4"/>
    <x v="0"/>
    <m/>
    <m/>
    <n v="1"/>
    <n v="1"/>
    <n v="2"/>
    <x v="16"/>
    <m/>
    <n v="7"/>
  </r>
  <r>
    <x v="40"/>
    <x v="143"/>
    <x v="1"/>
    <x v="4"/>
    <x v="0"/>
    <m/>
    <m/>
    <n v="1"/>
    <n v="1"/>
    <n v="2"/>
    <x v="5"/>
    <m/>
    <n v="6"/>
  </r>
  <r>
    <x v="40"/>
    <x v="138"/>
    <x v="2"/>
    <x v="4"/>
    <x v="0"/>
    <m/>
    <m/>
    <n v="1"/>
    <n v="1"/>
    <m/>
    <x v="4"/>
    <m/>
    <n v="6"/>
  </r>
  <r>
    <x v="40"/>
    <x v="146"/>
    <x v="0"/>
    <x v="4"/>
    <x v="0"/>
    <m/>
    <m/>
    <n v="3"/>
    <n v="3"/>
    <n v="1"/>
    <x v="15"/>
    <m/>
    <n v="6"/>
  </r>
  <r>
    <x v="40"/>
    <x v="140"/>
    <x v="0"/>
    <x v="4"/>
    <x v="0"/>
    <m/>
    <m/>
    <m/>
    <n v="0"/>
    <n v="1"/>
    <x v="16"/>
    <m/>
    <n v="5"/>
  </r>
  <r>
    <x v="40"/>
    <x v="13"/>
    <x v="3"/>
    <x v="4"/>
    <x v="0"/>
    <m/>
    <m/>
    <m/>
    <n v="0"/>
    <m/>
    <x v="5"/>
    <m/>
    <n v="3"/>
  </r>
  <r>
    <x v="40"/>
    <x v="147"/>
    <x v="1"/>
    <x v="4"/>
    <x v="0"/>
    <m/>
    <m/>
    <m/>
    <n v="0"/>
    <m/>
    <x v="6"/>
    <n v="1"/>
    <n v="2"/>
  </r>
  <r>
    <x v="40"/>
    <x v="131"/>
    <x v="1"/>
    <x v="4"/>
    <x v="0"/>
    <m/>
    <m/>
    <m/>
    <n v="0"/>
    <n v="1"/>
    <x v="6"/>
    <m/>
    <n v="2"/>
  </r>
  <r>
    <x v="40"/>
    <x v="148"/>
    <x v="1"/>
    <x v="4"/>
    <x v="0"/>
    <m/>
    <m/>
    <n v="2"/>
    <n v="2"/>
    <m/>
    <x v="7"/>
    <m/>
    <n v="2"/>
  </r>
  <r>
    <x v="40"/>
    <x v="149"/>
    <x v="2"/>
    <x v="4"/>
    <x v="0"/>
    <m/>
    <m/>
    <m/>
    <n v="0"/>
    <m/>
    <x v="6"/>
    <m/>
    <n v="1"/>
  </r>
  <r>
    <x v="40"/>
    <x v="90"/>
    <x v="0"/>
    <x v="4"/>
    <x v="0"/>
    <m/>
    <m/>
    <n v="1"/>
    <n v="1"/>
    <m/>
    <x v="7"/>
    <m/>
    <n v="1"/>
  </r>
  <r>
    <x v="40"/>
    <x v="130"/>
    <x v="0"/>
    <x v="4"/>
    <x v="0"/>
    <m/>
    <m/>
    <n v="0"/>
    <n v="0"/>
    <n v="0"/>
    <x v="7"/>
    <m/>
    <n v="0"/>
  </r>
  <r>
    <x v="41"/>
    <x v="150"/>
    <x v="0"/>
    <x v="4"/>
    <x v="0"/>
    <m/>
    <m/>
    <n v="6"/>
    <n v="6"/>
    <n v="9"/>
    <x v="23"/>
    <m/>
    <n v="39"/>
  </r>
  <r>
    <x v="41"/>
    <x v="130"/>
    <x v="0"/>
    <x v="4"/>
    <x v="0"/>
    <m/>
    <m/>
    <n v="5"/>
    <n v="5"/>
    <n v="4"/>
    <x v="17"/>
    <m/>
    <n v="23"/>
  </r>
  <r>
    <x v="41"/>
    <x v="135"/>
    <x v="0"/>
    <x v="4"/>
    <x v="0"/>
    <m/>
    <m/>
    <n v="4"/>
    <n v="4"/>
    <n v="1"/>
    <x v="9"/>
    <m/>
    <n v="16"/>
  </r>
  <r>
    <x v="41"/>
    <x v="147"/>
    <x v="1"/>
    <x v="4"/>
    <x v="0"/>
    <m/>
    <m/>
    <n v="2"/>
    <n v="2"/>
    <n v="1"/>
    <x v="5"/>
    <m/>
    <n v="6"/>
  </r>
  <r>
    <x v="41"/>
    <x v="138"/>
    <x v="2"/>
    <x v="4"/>
    <x v="0"/>
    <m/>
    <m/>
    <n v="1"/>
    <n v="1"/>
    <n v="1"/>
    <x v="15"/>
    <m/>
    <n v="4"/>
  </r>
  <r>
    <x v="41"/>
    <x v="132"/>
    <x v="2"/>
    <x v="4"/>
    <x v="0"/>
    <m/>
    <m/>
    <n v="1"/>
    <n v="1"/>
    <m/>
    <x v="5"/>
    <m/>
    <n v="4"/>
  </r>
  <r>
    <x v="41"/>
    <x v="143"/>
    <x v="1"/>
    <x v="4"/>
    <x v="0"/>
    <m/>
    <m/>
    <n v="2"/>
    <n v="2"/>
    <m/>
    <x v="6"/>
    <m/>
    <n v="3"/>
  </r>
  <r>
    <x v="41"/>
    <x v="131"/>
    <x v="1"/>
    <x v="4"/>
    <x v="0"/>
    <m/>
    <m/>
    <n v="1"/>
    <n v="1"/>
    <m/>
    <x v="15"/>
    <m/>
    <n v="3"/>
  </r>
  <r>
    <x v="41"/>
    <x v="151"/>
    <x v="0"/>
    <x v="4"/>
    <x v="0"/>
    <m/>
    <m/>
    <n v="2"/>
    <n v="2"/>
    <m/>
    <x v="6"/>
    <m/>
    <n v="3"/>
  </r>
  <r>
    <x v="41"/>
    <x v="152"/>
    <x v="1"/>
    <x v="4"/>
    <x v="0"/>
    <m/>
    <m/>
    <n v="2"/>
    <n v="2"/>
    <m/>
    <x v="6"/>
    <m/>
    <n v="3"/>
  </r>
  <r>
    <x v="41"/>
    <x v="144"/>
    <x v="0"/>
    <x v="4"/>
    <x v="0"/>
    <m/>
    <m/>
    <m/>
    <n v="0"/>
    <m/>
    <x v="15"/>
    <m/>
    <n v="2"/>
  </r>
  <r>
    <x v="41"/>
    <x v="148"/>
    <x v="1"/>
    <x v="4"/>
    <x v="0"/>
    <m/>
    <m/>
    <n v="1"/>
    <n v="1"/>
    <n v="1"/>
    <x v="7"/>
    <m/>
    <n v="2"/>
  </r>
  <r>
    <x v="41"/>
    <x v="140"/>
    <x v="0"/>
    <x v="4"/>
    <x v="0"/>
    <m/>
    <m/>
    <m/>
    <n v="0"/>
    <n v="1"/>
    <x v="14"/>
    <m/>
    <n v="1"/>
  </r>
  <r>
    <x v="41"/>
    <x v="106"/>
    <x v="0"/>
    <x v="4"/>
    <x v="0"/>
    <m/>
    <m/>
    <m/>
    <n v="0"/>
    <m/>
    <x v="14"/>
    <m/>
    <n v="0"/>
  </r>
  <r>
    <x v="41"/>
    <x v="13"/>
    <x v="3"/>
    <x v="4"/>
    <x v="0"/>
    <m/>
    <m/>
    <m/>
    <n v="0"/>
    <m/>
    <x v="14"/>
    <m/>
    <n v="0"/>
  </r>
  <r>
    <x v="41"/>
    <x v="149"/>
    <x v="2"/>
    <x v="4"/>
    <x v="0"/>
    <m/>
    <m/>
    <m/>
    <n v="0"/>
    <m/>
    <x v="14"/>
    <m/>
    <n v="0"/>
  </r>
  <r>
    <x v="41"/>
    <x v="146"/>
    <x v="0"/>
    <x v="4"/>
    <x v="0"/>
    <m/>
    <m/>
    <m/>
    <n v="0"/>
    <m/>
    <x v="14"/>
    <m/>
    <n v="0"/>
  </r>
  <r>
    <x v="42"/>
    <x v="130"/>
    <x v="0"/>
    <x v="4"/>
    <x v="0"/>
    <m/>
    <m/>
    <n v="4"/>
    <n v="4"/>
    <m/>
    <x v="13"/>
    <m/>
    <n v="14"/>
  </r>
  <r>
    <x v="42"/>
    <x v="150"/>
    <x v="0"/>
    <x v="4"/>
    <x v="0"/>
    <m/>
    <m/>
    <n v="3"/>
    <n v="3"/>
    <m/>
    <x v="12"/>
    <m/>
    <n v="12"/>
  </r>
  <r>
    <x v="42"/>
    <x v="153"/>
    <x v="0"/>
    <x v="4"/>
    <x v="1"/>
    <m/>
    <m/>
    <n v="2"/>
    <n v="2"/>
    <m/>
    <x v="5"/>
    <m/>
    <n v="5"/>
  </r>
  <r>
    <x v="42"/>
    <x v="152"/>
    <x v="1"/>
    <x v="4"/>
    <x v="0"/>
    <m/>
    <m/>
    <n v="1"/>
    <n v="1"/>
    <m/>
    <x v="16"/>
    <m/>
    <n v="5"/>
  </r>
  <r>
    <x v="42"/>
    <x v="147"/>
    <x v="1"/>
    <x v="4"/>
    <x v="0"/>
    <m/>
    <m/>
    <n v="1"/>
    <n v="1"/>
    <m/>
    <x v="5"/>
    <m/>
    <n v="4"/>
  </r>
  <r>
    <x v="42"/>
    <x v="143"/>
    <x v="1"/>
    <x v="4"/>
    <x v="0"/>
    <m/>
    <m/>
    <n v="1"/>
    <n v="1"/>
    <m/>
    <x v="15"/>
    <m/>
    <n v="3"/>
  </r>
  <r>
    <x v="42"/>
    <x v="132"/>
    <x v="2"/>
    <x v="4"/>
    <x v="0"/>
    <m/>
    <m/>
    <m/>
    <m/>
    <m/>
    <x v="5"/>
    <m/>
    <n v="3"/>
  </r>
  <r>
    <x v="42"/>
    <x v="151"/>
    <x v="0"/>
    <x v="4"/>
    <x v="0"/>
    <m/>
    <m/>
    <n v="2"/>
    <n v="2"/>
    <m/>
    <x v="14"/>
    <m/>
    <n v="2"/>
  </r>
  <r>
    <x v="42"/>
    <x v="146"/>
    <x v="0"/>
    <x v="4"/>
    <x v="0"/>
    <m/>
    <m/>
    <n v="2"/>
    <n v="2"/>
    <m/>
    <x v="14"/>
    <m/>
    <n v="2"/>
  </r>
  <r>
    <x v="42"/>
    <x v="144"/>
    <x v="0"/>
    <x v="4"/>
    <x v="0"/>
    <m/>
    <m/>
    <n v="1"/>
    <n v="1"/>
    <m/>
    <x v="14"/>
    <m/>
    <n v="1"/>
  </r>
  <r>
    <x v="42"/>
    <x v="131"/>
    <x v="1"/>
    <x v="4"/>
    <x v="0"/>
    <m/>
    <m/>
    <m/>
    <m/>
    <m/>
    <x v="6"/>
    <m/>
    <n v="1"/>
  </r>
  <r>
    <x v="42"/>
    <x v="149"/>
    <x v="2"/>
    <x v="4"/>
    <x v="0"/>
    <m/>
    <m/>
    <m/>
    <m/>
    <m/>
    <x v="6"/>
    <m/>
    <n v="1"/>
  </r>
  <r>
    <x v="42"/>
    <x v="154"/>
    <x v="0"/>
    <x v="4"/>
    <x v="0"/>
    <m/>
    <m/>
    <n v="1"/>
    <n v="1"/>
    <m/>
    <x v="14"/>
    <m/>
    <n v="1"/>
  </r>
  <r>
    <x v="42"/>
    <x v="155"/>
    <x v="2"/>
    <x v="4"/>
    <x v="0"/>
    <m/>
    <m/>
    <n v="1"/>
    <n v="1"/>
    <m/>
    <x v="14"/>
    <m/>
    <n v="1"/>
  </r>
  <r>
    <x v="42"/>
    <x v="135"/>
    <x v="0"/>
    <x v="4"/>
    <x v="0"/>
    <m/>
    <m/>
    <m/>
    <m/>
    <m/>
    <x v="14"/>
    <m/>
    <n v="0"/>
  </r>
  <r>
    <x v="43"/>
    <x v="150"/>
    <x v="0"/>
    <x v="4"/>
    <x v="0"/>
    <m/>
    <m/>
    <n v="7"/>
    <n v="7"/>
    <n v="1"/>
    <x v="21"/>
    <m/>
    <n v="20"/>
  </r>
  <r>
    <x v="43"/>
    <x v="156"/>
    <x v="2"/>
    <x v="4"/>
    <x v="1"/>
    <m/>
    <m/>
    <n v="2"/>
    <n v="2"/>
    <n v="2"/>
    <x v="13"/>
    <m/>
    <n v="14"/>
  </r>
  <r>
    <x v="43"/>
    <x v="130"/>
    <x v="0"/>
    <x v="4"/>
    <x v="0"/>
    <m/>
    <m/>
    <n v="5"/>
    <n v="5"/>
    <m/>
    <x v="10"/>
    <m/>
    <n v="13"/>
  </r>
  <r>
    <x v="43"/>
    <x v="155"/>
    <x v="2"/>
    <x v="4"/>
    <x v="0"/>
    <m/>
    <m/>
    <n v="5"/>
    <n v="5"/>
    <m/>
    <x v="5"/>
    <m/>
    <n v="8"/>
  </r>
  <r>
    <x v="43"/>
    <x v="135"/>
    <x v="0"/>
    <x v="4"/>
    <x v="0"/>
    <m/>
    <m/>
    <n v="2"/>
    <n v="2"/>
    <m/>
    <x v="4"/>
    <m/>
    <n v="7"/>
  </r>
  <r>
    <x v="43"/>
    <x v="138"/>
    <x v="2"/>
    <x v="4"/>
    <x v="0"/>
    <m/>
    <m/>
    <m/>
    <n v="0"/>
    <m/>
    <x v="5"/>
    <m/>
    <n v="3"/>
  </r>
  <r>
    <x v="43"/>
    <x v="147"/>
    <x v="1"/>
    <x v="4"/>
    <x v="0"/>
    <m/>
    <m/>
    <m/>
    <n v="0"/>
    <n v="1"/>
    <x v="6"/>
    <m/>
    <n v="2"/>
  </r>
  <r>
    <x v="43"/>
    <x v="148"/>
    <x v="1"/>
    <x v="4"/>
    <x v="0"/>
    <m/>
    <m/>
    <n v="1"/>
    <n v="1"/>
    <m/>
    <x v="6"/>
    <m/>
    <n v="2"/>
  </r>
  <r>
    <x v="43"/>
    <x v="157"/>
    <x v="0"/>
    <x v="4"/>
    <x v="1"/>
    <m/>
    <m/>
    <n v="2"/>
    <n v="2"/>
    <m/>
    <x v="14"/>
    <m/>
    <n v="2"/>
  </r>
  <r>
    <x v="43"/>
    <x v="132"/>
    <x v="2"/>
    <x v="4"/>
    <x v="0"/>
    <m/>
    <m/>
    <m/>
    <n v="0"/>
    <n v="2"/>
    <x v="14"/>
    <m/>
    <n v="2"/>
  </r>
  <r>
    <x v="43"/>
    <x v="152"/>
    <x v="1"/>
    <x v="4"/>
    <x v="0"/>
    <m/>
    <m/>
    <n v="2"/>
    <n v="2"/>
    <m/>
    <x v="14"/>
    <m/>
    <n v="2"/>
  </r>
  <r>
    <x v="43"/>
    <x v="153"/>
    <x v="0"/>
    <x v="4"/>
    <x v="1"/>
    <m/>
    <m/>
    <n v="1"/>
    <n v="1"/>
    <m/>
    <x v="14"/>
    <m/>
    <n v="1"/>
  </r>
  <r>
    <x v="43"/>
    <x v="158"/>
    <x v="1"/>
    <x v="4"/>
    <x v="1"/>
    <m/>
    <m/>
    <n v="1"/>
    <n v="1"/>
    <m/>
    <x v="14"/>
    <m/>
    <n v="1"/>
  </r>
  <r>
    <x v="43"/>
    <x v="139"/>
    <x v="2"/>
    <x v="4"/>
    <x v="0"/>
    <m/>
    <m/>
    <m/>
    <n v="0"/>
    <m/>
    <x v="6"/>
    <m/>
    <n v="1"/>
  </r>
  <r>
    <x v="43"/>
    <x v="131"/>
    <x v="1"/>
    <x v="4"/>
    <x v="0"/>
    <m/>
    <m/>
    <m/>
    <n v="0"/>
    <m/>
    <x v="6"/>
    <m/>
    <n v="1"/>
  </r>
  <r>
    <x v="43"/>
    <x v="151"/>
    <x v="0"/>
    <x v="4"/>
    <x v="0"/>
    <m/>
    <m/>
    <n v="1"/>
    <n v="1"/>
    <m/>
    <x v="14"/>
    <m/>
    <n v="1"/>
  </r>
  <r>
    <x v="43"/>
    <x v="159"/>
    <x v="2"/>
    <x v="4"/>
    <x v="0"/>
    <m/>
    <m/>
    <n v="1"/>
    <n v="1"/>
    <m/>
    <x v="14"/>
    <m/>
    <n v="1"/>
  </r>
  <r>
    <x v="43"/>
    <x v="160"/>
    <x v="0"/>
    <x v="4"/>
    <x v="0"/>
    <m/>
    <m/>
    <m/>
    <n v="0"/>
    <m/>
    <x v="6"/>
    <m/>
    <n v="1"/>
  </r>
  <r>
    <x v="44"/>
    <x v="130"/>
    <x v="0"/>
    <x v="4"/>
    <x v="0"/>
    <m/>
    <m/>
    <n v="1"/>
    <n v="1"/>
    <n v="3"/>
    <x v="17"/>
    <m/>
    <n v="18"/>
  </r>
  <r>
    <x v="44"/>
    <x v="155"/>
    <x v="2"/>
    <x v="4"/>
    <x v="0"/>
    <m/>
    <m/>
    <n v="2"/>
    <n v="2"/>
    <n v="4"/>
    <x v="11"/>
    <m/>
    <n v="12"/>
  </r>
  <r>
    <x v="44"/>
    <x v="150"/>
    <x v="0"/>
    <x v="4"/>
    <x v="0"/>
    <m/>
    <m/>
    <n v="2"/>
    <n v="2"/>
    <n v="0"/>
    <x v="10"/>
    <m/>
    <n v="10"/>
  </r>
  <r>
    <x v="44"/>
    <x v="160"/>
    <x v="0"/>
    <x v="4"/>
    <x v="0"/>
    <m/>
    <m/>
    <m/>
    <n v="0"/>
    <n v="2"/>
    <x v="11"/>
    <m/>
    <n v="8"/>
  </r>
  <r>
    <x v="44"/>
    <x v="158"/>
    <x v="1"/>
    <x v="4"/>
    <x v="1"/>
    <m/>
    <m/>
    <n v="2"/>
    <n v="2"/>
    <m/>
    <x v="5"/>
    <m/>
    <n v="5"/>
  </r>
  <r>
    <x v="44"/>
    <x v="147"/>
    <x v="1"/>
    <x v="4"/>
    <x v="0"/>
    <m/>
    <m/>
    <n v="1"/>
    <n v="1"/>
    <n v="2"/>
    <x v="15"/>
    <m/>
    <n v="5"/>
  </r>
  <r>
    <x v="44"/>
    <x v="161"/>
    <x v="0"/>
    <x v="4"/>
    <x v="0"/>
    <m/>
    <m/>
    <n v="2"/>
    <n v="2"/>
    <m/>
    <x v="15"/>
    <m/>
    <n v="4"/>
  </r>
  <r>
    <x v="44"/>
    <x v="152"/>
    <x v="1"/>
    <x v="4"/>
    <x v="0"/>
    <m/>
    <m/>
    <n v="1"/>
    <n v="1"/>
    <n v="2"/>
    <x v="6"/>
    <m/>
    <n v="4"/>
  </r>
  <r>
    <x v="44"/>
    <x v="146"/>
    <x v="0"/>
    <x v="4"/>
    <x v="0"/>
    <m/>
    <m/>
    <m/>
    <n v="0"/>
    <m/>
    <x v="5"/>
    <m/>
    <n v="3"/>
  </r>
  <r>
    <x v="44"/>
    <x v="149"/>
    <x v="2"/>
    <x v="4"/>
    <x v="0"/>
    <m/>
    <m/>
    <n v="1"/>
    <n v="1"/>
    <n v="1"/>
    <x v="14"/>
    <m/>
    <n v="2"/>
  </r>
  <r>
    <x v="44"/>
    <x v="135"/>
    <x v="0"/>
    <x v="4"/>
    <x v="0"/>
    <m/>
    <m/>
    <m/>
    <n v="0"/>
    <m/>
    <x v="15"/>
    <m/>
    <n v="2"/>
  </r>
  <r>
    <x v="44"/>
    <x v="162"/>
    <x v="2"/>
    <x v="4"/>
    <x v="0"/>
    <m/>
    <m/>
    <m/>
    <n v="0"/>
    <n v="1"/>
    <x v="14"/>
    <m/>
    <n v="1"/>
  </r>
  <r>
    <x v="44"/>
    <x v="138"/>
    <x v="2"/>
    <x v="4"/>
    <x v="0"/>
    <m/>
    <m/>
    <n v="1"/>
    <n v="1"/>
    <m/>
    <x v="14"/>
    <m/>
    <n v="1"/>
  </r>
  <r>
    <x v="44"/>
    <x v="163"/>
    <x v="4"/>
    <x v="4"/>
    <x v="1"/>
    <m/>
    <m/>
    <m/>
    <n v="0"/>
    <n v="1"/>
    <x v="14"/>
    <m/>
    <n v="1"/>
  </r>
  <r>
    <x v="45"/>
    <x v="130"/>
    <x v="0"/>
    <x v="4"/>
    <x v="0"/>
    <m/>
    <m/>
    <n v="1"/>
    <n v="1"/>
    <m/>
    <x v="13"/>
    <m/>
    <n v="11"/>
  </r>
  <r>
    <x v="45"/>
    <x v="164"/>
    <x v="0"/>
    <x v="4"/>
    <x v="1"/>
    <m/>
    <m/>
    <m/>
    <n v="0"/>
    <n v="4"/>
    <x v="3"/>
    <m/>
    <n v="11"/>
  </r>
  <r>
    <x v="45"/>
    <x v="150"/>
    <x v="0"/>
    <x v="4"/>
    <x v="0"/>
    <m/>
    <m/>
    <n v="1"/>
    <n v="1"/>
    <n v="2"/>
    <x v="4"/>
    <m/>
    <n v="8"/>
  </r>
  <r>
    <x v="45"/>
    <x v="160"/>
    <x v="0"/>
    <x v="4"/>
    <x v="0"/>
    <m/>
    <m/>
    <m/>
    <n v="0"/>
    <n v="1"/>
    <x v="5"/>
    <m/>
    <n v="4"/>
  </r>
  <r>
    <x v="45"/>
    <x v="155"/>
    <x v="2"/>
    <x v="4"/>
    <x v="0"/>
    <m/>
    <m/>
    <m/>
    <n v="0"/>
    <n v="1"/>
    <x v="15"/>
    <m/>
    <n v="3"/>
  </r>
  <r>
    <x v="45"/>
    <x v="147"/>
    <x v="1"/>
    <x v="4"/>
    <x v="0"/>
    <m/>
    <m/>
    <m/>
    <n v="0"/>
    <n v="1"/>
    <x v="6"/>
    <m/>
    <n v="2"/>
  </r>
  <r>
    <x v="45"/>
    <x v="138"/>
    <x v="2"/>
    <x v="4"/>
    <x v="0"/>
    <m/>
    <m/>
    <m/>
    <n v="0"/>
    <m/>
    <x v="15"/>
    <m/>
    <n v="2"/>
  </r>
  <r>
    <x v="45"/>
    <x v="165"/>
    <x v="1"/>
    <x v="4"/>
    <x v="0"/>
    <m/>
    <m/>
    <m/>
    <n v="0"/>
    <n v="2"/>
    <x v="14"/>
    <m/>
    <n v="2"/>
  </r>
  <r>
    <x v="45"/>
    <x v="152"/>
    <x v="1"/>
    <x v="4"/>
    <x v="0"/>
    <m/>
    <m/>
    <m/>
    <n v="0"/>
    <n v="1"/>
    <x v="6"/>
    <m/>
    <n v="2"/>
  </r>
  <r>
    <x v="45"/>
    <x v="158"/>
    <x v="1"/>
    <x v="4"/>
    <x v="1"/>
    <m/>
    <m/>
    <m/>
    <n v="0"/>
    <n v="1"/>
    <x v="14"/>
    <m/>
    <n v="1"/>
  </r>
  <r>
    <x v="45"/>
    <x v="166"/>
    <x v="1"/>
    <x v="4"/>
    <x v="0"/>
    <m/>
    <m/>
    <m/>
    <n v="0"/>
    <n v="1"/>
    <x v="14"/>
    <m/>
    <n v="1"/>
  </r>
  <r>
    <x v="45"/>
    <x v="135"/>
    <x v="0"/>
    <x v="4"/>
    <x v="0"/>
    <m/>
    <m/>
    <m/>
    <n v="0"/>
    <m/>
    <x v="6"/>
    <m/>
    <n v="1"/>
  </r>
  <r>
    <x v="45"/>
    <x v="167"/>
    <x v="2"/>
    <x v="4"/>
    <x v="0"/>
    <m/>
    <m/>
    <m/>
    <n v="0"/>
    <m/>
    <x v="6"/>
    <m/>
    <n v="1"/>
  </r>
  <r>
    <x v="46"/>
    <x v="150"/>
    <x v="0"/>
    <x v="5"/>
    <x v="0"/>
    <m/>
    <m/>
    <m/>
    <m/>
    <n v="5"/>
    <x v="4"/>
    <m/>
    <n v="10"/>
  </r>
  <r>
    <x v="46"/>
    <x v="164"/>
    <x v="0"/>
    <x v="5"/>
    <x v="1"/>
    <m/>
    <m/>
    <m/>
    <m/>
    <m/>
    <x v="5"/>
    <m/>
    <n v="3"/>
  </r>
  <r>
    <x v="46"/>
    <x v="130"/>
    <x v="0"/>
    <x v="5"/>
    <x v="0"/>
    <m/>
    <m/>
    <m/>
    <m/>
    <m/>
    <x v="6"/>
    <m/>
    <n v="1"/>
  </r>
  <r>
    <x v="46"/>
    <x v="138"/>
    <x v="2"/>
    <x v="5"/>
    <x v="0"/>
    <m/>
    <m/>
    <m/>
    <m/>
    <m/>
    <x v="6"/>
    <m/>
    <n v="1"/>
  </r>
  <r>
    <x v="46"/>
    <x v="168"/>
    <x v="2"/>
    <x v="5"/>
    <x v="1"/>
    <m/>
    <m/>
    <m/>
    <m/>
    <m/>
    <x v="6"/>
    <m/>
    <n v="1"/>
  </r>
  <r>
    <x v="46"/>
    <x v="135"/>
    <x v="0"/>
    <x v="5"/>
    <x v="0"/>
    <m/>
    <m/>
    <m/>
    <m/>
    <m/>
    <x v="14"/>
    <m/>
    <n v="0"/>
  </r>
  <r>
    <x v="47"/>
    <x v="150"/>
    <x v="0"/>
    <x v="5"/>
    <x v="0"/>
    <m/>
    <m/>
    <n v="3"/>
    <n v="3"/>
    <m/>
    <x v="4"/>
    <m/>
    <n v="8"/>
  </r>
  <r>
    <x v="47"/>
    <x v="130"/>
    <x v="0"/>
    <x v="5"/>
    <x v="0"/>
    <m/>
    <m/>
    <n v="2"/>
    <n v="2"/>
    <m/>
    <x v="4"/>
    <m/>
    <n v="7"/>
  </r>
  <r>
    <x v="47"/>
    <x v="169"/>
    <x v="0"/>
    <x v="5"/>
    <x v="1"/>
    <m/>
    <m/>
    <m/>
    <m/>
    <m/>
    <x v="11"/>
    <m/>
    <n v="6"/>
  </r>
  <r>
    <x v="47"/>
    <x v="166"/>
    <x v="1"/>
    <x v="5"/>
    <x v="0"/>
    <m/>
    <m/>
    <n v="5"/>
    <n v="5"/>
    <m/>
    <x v="14"/>
    <m/>
    <n v="5"/>
  </r>
  <r>
    <x v="47"/>
    <x v="170"/>
    <x v="1"/>
    <x v="5"/>
    <x v="1"/>
    <m/>
    <m/>
    <n v="4"/>
    <n v="4"/>
    <m/>
    <x v="14"/>
    <m/>
    <n v="4"/>
  </r>
  <r>
    <x v="47"/>
    <x v="171"/>
    <x v="2"/>
    <x v="5"/>
    <x v="0"/>
    <m/>
    <m/>
    <n v="2"/>
    <n v="2"/>
    <m/>
    <x v="6"/>
    <m/>
    <n v="3"/>
  </r>
  <r>
    <x v="47"/>
    <x v="172"/>
    <x v="0"/>
    <x v="5"/>
    <x v="0"/>
    <m/>
    <m/>
    <n v="1"/>
    <n v="1"/>
    <m/>
    <x v="14"/>
    <m/>
    <n v="1"/>
  </r>
  <r>
    <x v="47"/>
    <x v="162"/>
    <x v="2"/>
    <x v="5"/>
    <x v="0"/>
    <m/>
    <m/>
    <m/>
    <m/>
    <m/>
    <x v="6"/>
    <m/>
    <n v="1"/>
  </r>
  <r>
    <x v="47"/>
    <x v="159"/>
    <x v="2"/>
    <x v="5"/>
    <x v="0"/>
    <m/>
    <m/>
    <n v="1"/>
    <n v="1"/>
    <m/>
    <x v="14"/>
    <m/>
    <n v="1"/>
  </r>
  <r>
    <x v="47"/>
    <x v="173"/>
    <x v="0"/>
    <x v="5"/>
    <x v="1"/>
    <m/>
    <m/>
    <m/>
    <m/>
    <m/>
    <x v="6"/>
    <m/>
    <n v="1"/>
  </r>
  <r>
    <x v="47"/>
    <x v="135"/>
    <x v="0"/>
    <x v="5"/>
    <x v="0"/>
    <m/>
    <m/>
    <m/>
    <m/>
    <m/>
    <x v="14"/>
    <m/>
    <n v="0"/>
  </r>
  <r>
    <x v="48"/>
    <x v="150"/>
    <x v="0"/>
    <x v="5"/>
    <x v="0"/>
    <m/>
    <m/>
    <n v="7"/>
    <n v="7"/>
    <n v="1"/>
    <x v="1"/>
    <m/>
    <n v="26"/>
  </r>
  <r>
    <x v="48"/>
    <x v="174"/>
    <x v="2"/>
    <x v="5"/>
    <x v="0"/>
    <m/>
    <m/>
    <n v="1"/>
    <n v="1"/>
    <m/>
    <x v="2"/>
    <m/>
    <n v="14"/>
  </r>
  <r>
    <x v="48"/>
    <x v="130"/>
    <x v="0"/>
    <x v="5"/>
    <x v="0"/>
    <m/>
    <m/>
    <m/>
    <n v="0"/>
    <n v="1"/>
    <x v="3"/>
    <m/>
    <n v="8"/>
  </r>
  <r>
    <x v="48"/>
    <x v="152"/>
    <x v="1"/>
    <x v="5"/>
    <x v="0"/>
    <m/>
    <m/>
    <m/>
    <n v="0"/>
    <n v="1"/>
    <x v="3"/>
    <m/>
    <n v="8"/>
  </r>
  <r>
    <x v="48"/>
    <x v="170"/>
    <x v="1"/>
    <x v="5"/>
    <x v="1"/>
    <m/>
    <m/>
    <n v="5"/>
    <n v="5"/>
    <m/>
    <x v="15"/>
    <m/>
    <n v="7"/>
  </r>
  <r>
    <x v="48"/>
    <x v="171"/>
    <x v="2"/>
    <x v="5"/>
    <x v="0"/>
    <m/>
    <m/>
    <m/>
    <n v="0"/>
    <n v="1"/>
    <x v="11"/>
    <m/>
    <n v="7"/>
  </r>
  <r>
    <x v="48"/>
    <x v="147"/>
    <x v="1"/>
    <x v="5"/>
    <x v="0"/>
    <m/>
    <m/>
    <m/>
    <n v="0"/>
    <m/>
    <x v="16"/>
    <m/>
    <n v="4"/>
  </r>
  <r>
    <x v="48"/>
    <x v="13"/>
    <x v="3"/>
    <x v="5"/>
    <x v="0"/>
    <m/>
    <m/>
    <n v="1"/>
    <n v="1"/>
    <n v="2"/>
    <x v="6"/>
    <m/>
    <n v="4"/>
  </r>
  <r>
    <x v="48"/>
    <x v="175"/>
    <x v="0"/>
    <x v="5"/>
    <x v="0"/>
    <m/>
    <m/>
    <n v="1"/>
    <n v="1"/>
    <m/>
    <x v="5"/>
    <m/>
    <n v="4"/>
  </r>
  <r>
    <x v="48"/>
    <x v="18"/>
    <x v="3"/>
    <x v="5"/>
    <x v="0"/>
    <m/>
    <m/>
    <n v="3"/>
    <n v="3"/>
    <n v="1"/>
    <x v="14"/>
    <m/>
    <n v="4"/>
  </r>
  <r>
    <x v="48"/>
    <x v="162"/>
    <x v="2"/>
    <x v="5"/>
    <x v="0"/>
    <m/>
    <m/>
    <m/>
    <n v="0"/>
    <m/>
    <x v="5"/>
    <m/>
    <n v="3"/>
  </r>
  <r>
    <x v="48"/>
    <x v="131"/>
    <x v="1"/>
    <x v="5"/>
    <x v="0"/>
    <m/>
    <m/>
    <m/>
    <n v="0"/>
    <m/>
    <x v="5"/>
    <m/>
    <n v="3"/>
  </r>
  <r>
    <x v="48"/>
    <x v="176"/>
    <x v="0"/>
    <x v="5"/>
    <x v="0"/>
    <m/>
    <m/>
    <m/>
    <n v="0"/>
    <m/>
    <x v="15"/>
    <m/>
    <n v="2"/>
  </r>
  <r>
    <x v="48"/>
    <x v="177"/>
    <x v="1"/>
    <x v="5"/>
    <x v="0"/>
    <m/>
    <m/>
    <m/>
    <n v="0"/>
    <m/>
    <x v="15"/>
    <m/>
    <n v="2"/>
  </r>
  <r>
    <x v="48"/>
    <x v="173"/>
    <x v="0"/>
    <x v="5"/>
    <x v="1"/>
    <m/>
    <m/>
    <n v="1"/>
    <n v="1"/>
    <m/>
    <x v="6"/>
    <m/>
    <n v="2"/>
  </r>
  <r>
    <x v="48"/>
    <x v="155"/>
    <x v="2"/>
    <x v="5"/>
    <x v="0"/>
    <m/>
    <m/>
    <m/>
    <n v="0"/>
    <n v="1"/>
    <x v="6"/>
    <m/>
    <n v="2"/>
  </r>
  <r>
    <x v="48"/>
    <x v="135"/>
    <x v="0"/>
    <x v="5"/>
    <x v="0"/>
    <m/>
    <m/>
    <n v="0"/>
    <n v="0"/>
    <n v="0"/>
    <x v="7"/>
    <m/>
    <n v="0"/>
  </r>
  <r>
    <x v="49"/>
    <x v="130"/>
    <x v="0"/>
    <x v="5"/>
    <x v="0"/>
    <m/>
    <m/>
    <n v="6"/>
    <n v="6"/>
    <n v="3"/>
    <x v="11"/>
    <m/>
    <n v="15"/>
  </r>
  <r>
    <x v="49"/>
    <x v="150"/>
    <x v="0"/>
    <x v="5"/>
    <x v="0"/>
    <m/>
    <m/>
    <n v="4"/>
    <n v="4"/>
    <m/>
    <x v="9"/>
    <m/>
    <n v="15"/>
  </r>
  <r>
    <x v="49"/>
    <x v="177"/>
    <x v="1"/>
    <x v="5"/>
    <x v="0"/>
    <m/>
    <m/>
    <n v="2"/>
    <n v="2"/>
    <n v="1"/>
    <x v="16"/>
    <m/>
    <n v="7"/>
  </r>
  <r>
    <x v="49"/>
    <x v="158"/>
    <x v="1"/>
    <x v="5"/>
    <x v="1"/>
    <m/>
    <m/>
    <n v="3"/>
    <n v="3"/>
    <m/>
    <x v="15"/>
    <m/>
    <n v="5"/>
  </r>
  <r>
    <x v="49"/>
    <x v="176"/>
    <x v="0"/>
    <x v="5"/>
    <x v="0"/>
    <m/>
    <m/>
    <n v="3"/>
    <n v="3"/>
    <m/>
    <x v="15"/>
    <m/>
    <n v="5"/>
  </r>
  <r>
    <x v="49"/>
    <x v="175"/>
    <x v="0"/>
    <x v="5"/>
    <x v="0"/>
    <m/>
    <m/>
    <n v="4"/>
    <n v="4"/>
    <m/>
    <x v="6"/>
    <m/>
    <n v="5"/>
  </r>
  <r>
    <x v="49"/>
    <x v="171"/>
    <x v="2"/>
    <x v="5"/>
    <x v="0"/>
    <m/>
    <m/>
    <n v="3"/>
    <n v="3"/>
    <m/>
    <x v="15"/>
    <m/>
    <n v="5"/>
  </r>
  <r>
    <x v="49"/>
    <x v="170"/>
    <x v="1"/>
    <x v="5"/>
    <x v="1"/>
    <m/>
    <m/>
    <n v="2"/>
    <n v="2"/>
    <m/>
    <x v="14"/>
    <m/>
    <n v="2"/>
  </r>
  <r>
    <x v="49"/>
    <x v="135"/>
    <x v="0"/>
    <x v="5"/>
    <x v="0"/>
    <m/>
    <m/>
    <n v="2"/>
    <n v="2"/>
    <m/>
    <x v="14"/>
    <m/>
    <n v="2"/>
  </r>
  <r>
    <x v="49"/>
    <x v="13"/>
    <x v="3"/>
    <x v="5"/>
    <x v="0"/>
    <m/>
    <m/>
    <n v="0"/>
    <n v="0"/>
    <m/>
    <x v="6"/>
    <m/>
    <n v="1"/>
  </r>
  <r>
    <x v="49"/>
    <x v="178"/>
    <x v="2"/>
    <x v="5"/>
    <x v="1"/>
    <m/>
    <m/>
    <m/>
    <n v="0"/>
    <m/>
    <x v="6"/>
    <m/>
    <n v="1"/>
  </r>
  <r>
    <x v="49"/>
    <x v="162"/>
    <x v="2"/>
    <x v="5"/>
    <x v="0"/>
    <m/>
    <m/>
    <n v="1"/>
    <n v="1"/>
    <m/>
    <x v="14"/>
    <m/>
    <n v="1"/>
  </r>
  <r>
    <x v="49"/>
    <x v="155"/>
    <x v="2"/>
    <x v="5"/>
    <x v="0"/>
    <m/>
    <m/>
    <n v="1"/>
    <n v="1"/>
    <m/>
    <x v="14"/>
    <m/>
    <n v="1"/>
  </r>
  <r>
    <x v="50"/>
    <x v="130"/>
    <x v="0"/>
    <x v="5"/>
    <x v="0"/>
    <m/>
    <m/>
    <n v="7"/>
    <n v="7"/>
    <m/>
    <x v="12"/>
    <m/>
    <n v="16"/>
  </r>
  <r>
    <x v="50"/>
    <x v="150"/>
    <x v="0"/>
    <x v="5"/>
    <x v="0"/>
    <m/>
    <m/>
    <n v="6"/>
    <n v="6"/>
    <n v="1"/>
    <x v="5"/>
    <m/>
    <n v="10"/>
  </r>
  <r>
    <x v="50"/>
    <x v="175"/>
    <x v="0"/>
    <x v="5"/>
    <x v="0"/>
    <m/>
    <m/>
    <n v="3"/>
    <n v="3"/>
    <n v="1"/>
    <x v="4"/>
    <m/>
    <n v="9"/>
  </r>
  <r>
    <x v="50"/>
    <x v="152"/>
    <x v="1"/>
    <x v="5"/>
    <x v="0"/>
    <m/>
    <m/>
    <n v="3"/>
    <n v="3"/>
    <n v="1"/>
    <x v="15"/>
    <n v="2"/>
    <n v="8"/>
  </r>
  <r>
    <x v="50"/>
    <x v="177"/>
    <x v="1"/>
    <x v="5"/>
    <x v="0"/>
    <m/>
    <m/>
    <n v="1"/>
    <n v="1"/>
    <m/>
    <x v="11"/>
    <m/>
    <n v="7"/>
  </r>
  <r>
    <x v="50"/>
    <x v="158"/>
    <x v="1"/>
    <x v="5"/>
    <x v="1"/>
    <m/>
    <m/>
    <m/>
    <n v="0"/>
    <n v="1"/>
    <x v="16"/>
    <n v="1"/>
    <n v="6"/>
  </r>
  <r>
    <x v="50"/>
    <x v="176"/>
    <x v="0"/>
    <x v="5"/>
    <x v="0"/>
    <m/>
    <m/>
    <n v="1"/>
    <n v="1"/>
    <m/>
    <x v="14"/>
    <n v="2"/>
    <n v="3"/>
  </r>
  <r>
    <x v="50"/>
    <x v="162"/>
    <x v="2"/>
    <x v="5"/>
    <x v="0"/>
    <m/>
    <m/>
    <m/>
    <n v="0"/>
    <n v="1"/>
    <x v="6"/>
    <m/>
    <n v="2"/>
  </r>
  <r>
    <x v="50"/>
    <x v="179"/>
    <x v="0"/>
    <x v="5"/>
    <x v="0"/>
    <m/>
    <m/>
    <n v="2"/>
    <n v="2"/>
    <m/>
    <x v="14"/>
    <m/>
    <n v="2"/>
  </r>
  <r>
    <x v="50"/>
    <x v="18"/>
    <x v="3"/>
    <x v="5"/>
    <x v="0"/>
    <m/>
    <m/>
    <n v="2"/>
    <n v="2"/>
    <m/>
    <x v="14"/>
    <m/>
    <n v="2"/>
  </r>
  <r>
    <x v="50"/>
    <x v="174"/>
    <x v="2"/>
    <x v="5"/>
    <x v="0"/>
    <m/>
    <m/>
    <m/>
    <n v="0"/>
    <m/>
    <x v="15"/>
    <m/>
    <n v="2"/>
  </r>
  <r>
    <x v="50"/>
    <x v="180"/>
    <x v="2"/>
    <x v="5"/>
    <x v="1"/>
    <m/>
    <m/>
    <m/>
    <n v="0"/>
    <m/>
    <x v="6"/>
    <m/>
    <n v="1"/>
  </r>
  <r>
    <x v="50"/>
    <x v="181"/>
    <x v="2"/>
    <x v="5"/>
    <x v="0"/>
    <m/>
    <m/>
    <m/>
    <n v="0"/>
    <m/>
    <x v="6"/>
    <m/>
    <n v="1"/>
  </r>
  <r>
    <x v="50"/>
    <x v="155"/>
    <x v="2"/>
    <x v="5"/>
    <x v="0"/>
    <m/>
    <m/>
    <n v="1"/>
    <n v="1"/>
    <m/>
    <x v="14"/>
    <m/>
    <n v="1"/>
  </r>
  <r>
    <x v="50"/>
    <x v="182"/>
    <x v="0"/>
    <x v="5"/>
    <x v="0"/>
    <m/>
    <m/>
    <m/>
    <n v="0"/>
    <m/>
    <x v="6"/>
    <m/>
    <n v="1"/>
  </r>
  <r>
    <x v="50"/>
    <x v="183"/>
    <x v="1"/>
    <x v="5"/>
    <x v="0"/>
    <m/>
    <m/>
    <m/>
    <n v="0"/>
    <m/>
    <x v="6"/>
    <m/>
    <n v="1"/>
  </r>
  <r>
    <x v="50"/>
    <x v="171"/>
    <x v="2"/>
    <x v="5"/>
    <x v="0"/>
    <m/>
    <m/>
    <m/>
    <n v="0"/>
    <m/>
    <x v="6"/>
    <m/>
    <n v="1"/>
  </r>
  <r>
    <x v="51"/>
    <x v="176"/>
    <x v="0"/>
    <x v="5"/>
    <x v="0"/>
    <m/>
    <m/>
    <n v="4"/>
    <n v="4"/>
    <m/>
    <x v="3"/>
    <m/>
    <n v="11"/>
  </r>
  <r>
    <x v="51"/>
    <x v="179"/>
    <x v="0"/>
    <x v="5"/>
    <x v="0"/>
    <m/>
    <m/>
    <n v="1"/>
    <n v="1"/>
    <n v="2"/>
    <x v="10"/>
    <m/>
    <n v="11"/>
  </r>
  <r>
    <x v="51"/>
    <x v="130"/>
    <x v="0"/>
    <x v="5"/>
    <x v="0"/>
    <m/>
    <m/>
    <n v="4"/>
    <n v="4"/>
    <n v="3"/>
    <x v="15"/>
    <m/>
    <n v="9"/>
  </r>
  <r>
    <x v="51"/>
    <x v="182"/>
    <x v="0"/>
    <x v="5"/>
    <x v="0"/>
    <m/>
    <m/>
    <n v="1"/>
    <n v="1"/>
    <m/>
    <x v="16"/>
    <m/>
    <n v="5"/>
  </r>
  <r>
    <x v="51"/>
    <x v="177"/>
    <x v="1"/>
    <x v="5"/>
    <x v="0"/>
    <m/>
    <m/>
    <m/>
    <n v="0"/>
    <n v="1"/>
    <x v="5"/>
    <m/>
    <n v="4"/>
  </r>
  <r>
    <x v="51"/>
    <x v="174"/>
    <x v="2"/>
    <x v="5"/>
    <x v="0"/>
    <m/>
    <m/>
    <m/>
    <n v="0"/>
    <n v="1"/>
    <x v="5"/>
    <m/>
    <n v="4"/>
  </r>
  <r>
    <x v="51"/>
    <x v="175"/>
    <x v="0"/>
    <x v="5"/>
    <x v="0"/>
    <m/>
    <m/>
    <m/>
    <n v="0"/>
    <n v="0"/>
    <x v="5"/>
    <m/>
    <n v="3"/>
  </r>
  <r>
    <x v="51"/>
    <x v="171"/>
    <x v="2"/>
    <x v="5"/>
    <x v="0"/>
    <m/>
    <m/>
    <n v="1"/>
    <n v="1"/>
    <m/>
    <x v="15"/>
    <m/>
    <n v="3"/>
  </r>
  <r>
    <x v="51"/>
    <x v="13"/>
    <x v="3"/>
    <x v="5"/>
    <x v="0"/>
    <m/>
    <m/>
    <m/>
    <n v="0"/>
    <n v="1"/>
    <x v="14"/>
    <m/>
    <n v="1"/>
  </r>
  <r>
    <x v="51"/>
    <x v="184"/>
    <x v="2"/>
    <x v="5"/>
    <x v="1"/>
    <m/>
    <m/>
    <n v="1"/>
    <n v="1"/>
    <m/>
    <x v="14"/>
    <m/>
    <n v="1"/>
  </r>
  <r>
    <x v="51"/>
    <x v="181"/>
    <x v="2"/>
    <x v="5"/>
    <x v="0"/>
    <m/>
    <m/>
    <n v="1"/>
    <n v="1"/>
    <m/>
    <x v="14"/>
    <m/>
    <n v="1"/>
  </r>
  <r>
    <x v="51"/>
    <x v="152"/>
    <x v="1"/>
    <x v="5"/>
    <x v="0"/>
    <m/>
    <m/>
    <m/>
    <m/>
    <m/>
    <x v="6"/>
    <m/>
    <n v="1"/>
  </r>
  <r>
    <x v="51"/>
    <x v="185"/>
    <x v="1"/>
    <x v="5"/>
    <x v="0"/>
    <m/>
    <m/>
    <m/>
    <m/>
    <m/>
    <x v="15"/>
    <m/>
    <n v="2"/>
  </r>
  <r>
    <x v="51"/>
    <x v="162"/>
    <x v="2"/>
    <x v="5"/>
    <x v="0"/>
    <m/>
    <m/>
    <m/>
    <m/>
    <m/>
    <x v="6"/>
    <m/>
    <n v="1"/>
  </r>
  <r>
    <x v="52"/>
    <x v="186"/>
    <x v="5"/>
    <x v="6"/>
    <x v="0"/>
    <n v="77"/>
    <n v="61"/>
    <n v="1475"/>
    <n v="1613"/>
    <n v="322"/>
    <x v="24"/>
    <n v="38"/>
    <n v="3996"/>
  </r>
  <r>
    <x v="52"/>
    <x v="186"/>
    <x v="5"/>
    <x v="6"/>
    <x v="0"/>
    <m/>
    <m/>
    <m/>
    <m/>
    <m/>
    <x v="14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1">
  <r>
    <x v="0"/>
    <x v="0"/>
    <x v="0"/>
    <n v="20"/>
    <m/>
    <m/>
    <m/>
    <n v="4"/>
    <n v="4"/>
    <m/>
    <n v="7"/>
    <m/>
    <n v="11"/>
    <s v="Archief RL"/>
    <s v="Compleet tm 23 mei Dauwendaele"/>
    <m/>
  </r>
  <r>
    <x v="0"/>
    <x v="1"/>
    <x v="0"/>
    <n v="20"/>
    <m/>
    <m/>
    <m/>
    <n v="1"/>
    <n v="1"/>
    <n v="2"/>
    <n v="8"/>
    <m/>
    <n v="11"/>
    <s v="Archief RL"/>
    <s v="Compleet tm 23 mei Dauwendaele"/>
    <m/>
  </r>
  <r>
    <x v="0"/>
    <x v="2"/>
    <x v="0"/>
    <n v="20"/>
    <m/>
    <m/>
    <m/>
    <n v="4"/>
    <n v="4"/>
    <n v="3"/>
    <n v="2"/>
    <m/>
    <n v="9"/>
    <s v="Archief RL"/>
    <s v="Compleet tm 23 mei Dauwendaele"/>
    <m/>
  </r>
  <r>
    <x v="0"/>
    <x v="3"/>
    <x v="0"/>
    <n v="20"/>
    <m/>
    <m/>
    <m/>
    <n v="1"/>
    <n v="1"/>
    <m/>
    <n v="4"/>
    <m/>
    <n v="5"/>
    <s v="Archief RL"/>
    <s v="Compleet tm 23 mei Dauwendaele"/>
    <m/>
  </r>
  <r>
    <x v="0"/>
    <x v="4"/>
    <x v="1"/>
    <n v="20"/>
    <m/>
    <m/>
    <m/>
    <m/>
    <n v="0"/>
    <n v="1"/>
    <n v="3"/>
    <m/>
    <n v="4"/>
    <s v="Archief RL"/>
    <s v="Compleet tm 23 mei Dauwendaele"/>
    <m/>
  </r>
  <r>
    <x v="0"/>
    <x v="5"/>
    <x v="2"/>
    <n v="20"/>
    <m/>
    <m/>
    <m/>
    <m/>
    <n v="0"/>
    <n v="1"/>
    <n v="3"/>
    <m/>
    <n v="4"/>
    <s v="Archief RL"/>
    <s v="Compleet tm 23 mei Dauwendaele"/>
    <m/>
  </r>
  <r>
    <x v="0"/>
    <x v="6"/>
    <x v="0"/>
    <n v="20"/>
    <m/>
    <m/>
    <m/>
    <m/>
    <n v="0"/>
    <n v="0"/>
    <n v="3"/>
    <m/>
    <n v="3"/>
    <s v="Archief RL"/>
    <s v="Compleet tm 23 mei Dauwendaele"/>
    <m/>
  </r>
  <r>
    <x v="0"/>
    <x v="7"/>
    <x v="2"/>
    <n v="20"/>
    <m/>
    <m/>
    <m/>
    <n v="1"/>
    <n v="1"/>
    <m/>
    <n v="2"/>
    <m/>
    <n v="3"/>
    <s v="Archief RL"/>
    <s v="Compleet tm 23 mei Dauwendaele"/>
    <m/>
  </r>
  <r>
    <x v="0"/>
    <x v="8"/>
    <x v="1"/>
    <n v="20"/>
    <m/>
    <m/>
    <m/>
    <m/>
    <m/>
    <m/>
    <n v="2"/>
    <m/>
    <n v="2"/>
    <s v="Archief RL"/>
    <s v="Compleet tm 23 mei Dauwendaele"/>
    <m/>
  </r>
  <r>
    <x v="0"/>
    <x v="9"/>
    <x v="3"/>
    <n v="20"/>
    <m/>
    <m/>
    <m/>
    <m/>
    <n v="0"/>
    <n v="1"/>
    <m/>
    <m/>
    <n v="1"/>
    <s v="Archief RL"/>
    <s v="Compleet tm 23 mei Dauwendaele"/>
    <m/>
  </r>
  <r>
    <x v="0"/>
    <x v="10"/>
    <x v="2"/>
    <n v="20"/>
    <s v="ja"/>
    <m/>
    <m/>
    <n v="1"/>
    <n v="1"/>
    <m/>
    <m/>
    <m/>
    <n v="1"/>
    <s v="Archief RL"/>
    <s v="Compleet tm 23 mei Dauwendaele"/>
    <m/>
  </r>
  <r>
    <x v="0"/>
    <x v="11"/>
    <x v="2"/>
    <n v="20"/>
    <m/>
    <m/>
    <m/>
    <n v="1"/>
    <n v="1"/>
    <m/>
    <m/>
    <m/>
    <n v="1"/>
    <s v="Archief RL"/>
    <s v="Compleet tm 23 mei Dauwendaele"/>
    <m/>
  </r>
  <r>
    <x v="0"/>
    <x v="12"/>
    <x v="1"/>
    <n v="20"/>
    <m/>
    <m/>
    <m/>
    <m/>
    <m/>
    <m/>
    <n v="1"/>
    <m/>
    <n v="1"/>
    <s v="Archief RL"/>
    <s v="Compleet tm 23 mei Dauwendaele"/>
    <m/>
  </r>
  <r>
    <x v="0"/>
    <x v="13"/>
    <x v="2"/>
    <n v="20"/>
    <m/>
    <m/>
    <m/>
    <m/>
    <m/>
    <m/>
    <n v="1"/>
    <m/>
    <n v="1"/>
    <s v="Archief RL"/>
    <s v="Compleet tm 23 mei Dauwendaele"/>
    <m/>
  </r>
  <r>
    <x v="1"/>
    <x v="2"/>
    <x v="0"/>
    <n v="20"/>
    <m/>
    <m/>
    <m/>
    <n v="7"/>
    <n v="7"/>
    <m/>
    <n v="9"/>
    <m/>
    <n v="16"/>
    <s v="Archief RL"/>
    <m/>
    <m/>
  </r>
  <r>
    <x v="1"/>
    <x v="14"/>
    <x v="0"/>
    <n v="20"/>
    <m/>
    <m/>
    <m/>
    <n v="6"/>
    <n v="6"/>
    <n v="1"/>
    <n v="3"/>
    <m/>
    <n v="10"/>
    <s v="Archief RL"/>
    <s v="blessure"/>
    <m/>
  </r>
  <r>
    <x v="1"/>
    <x v="6"/>
    <x v="0"/>
    <n v="20"/>
    <m/>
    <m/>
    <m/>
    <n v="3"/>
    <n v="3"/>
    <n v="1"/>
    <n v="5"/>
    <m/>
    <n v="9"/>
    <s v="Archief RL"/>
    <m/>
    <m/>
  </r>
  <r>
    <x v="1"/>
    <x v="12"/>
    <x v="1"/>
    <n v="20"/>
    <m/>
    <m/>
    <m/>
    <n v="3"/>
    <n v="3"/>
    <n v="1"/>
    <n v="2"/>
    <n v="2"/>
    <n v="8"/>
    <s v="Archief RL"/>
    <s v="NC: degradatie DBGC"/>
    <m/>
  </r>
  <r>
    <x v="1"/>
    <x v="4"/>
    <x v="1"/>
    <n v="20"/>
    <m/>
    <m/>
    <m/>
    <n v="1"/>
    <n v="1"/>
    <m/>
    <n v="6"/>
    <m/>
    <n v="7"/>
    <s v="Archief RL"/>
    <m/>
    <m/>
  </r>
  <r>
    <x v="1"/>
    <x v="15"/>
    <x v="1"/>
    <n v="20"/>
    <s v="ja"/>
    <m/>
    <m/>
    <m/>
    <n v="0"/>
    <n v="1"/>
    <n v="4"/>
    <n v="1"/>
    <n v="6"/>
    <s v="Archief RL"/>
    <s v="NC: degradatie DBGC"/>
    <m/>
  </r>
  <r>
    <x v="1"/>
    <x v="0"/>
    <x v="0"/>
    <n v="20"/>
    <m/>
    <m/>
    <m/>
    <n v="1"/>
    <n v="1"/>
    <m/>
    <m/>
    <n v="2"/>
    <n v="3"/>
    <s v="Archief RL"/>
    <s v="NC: degradatie Jan van Arckel - VV DESK"/>
    <m/>
  </r>
  <r>
    <x v="1"/>
    <x v="13"/>
    <x v="2"/>
    <n v="20"/>
    <m/>
    <m/>
    <m/>
    <m/>
    <n v="0"/>
    <n v="1"/>
    <n v="1"/>
    <m/>
    <n v="2"/>
    <s v="Archief RL"/>
    <m/>
    <m/>
  </r>
  <r>
    <x v="1"/>
    <x v="1"/>
    <x v="0"/>
    <n v="20"/>
    <m/>
    <m/>
    <m/>
    <n v="2"/>
    <n v="2"/>
    <m/>
    <m/>
    <m/>
    <n v="2"/>
    <s v="Archief RL"/>
    <m/>
    <m/>
  </r>
  <r>
    <x v="1"/>
    <x v="16"/>
    <x v="3"/>
    <n v="20"/>
    <m/>
    <m/>
    <m/>
    <n v="2"/>
    <n v="2"/>
    <m/>
    <m/>
    <m/>
    <n v="2"/>
    <s v="Archief RL"/>
    <m/>
    <m/>
  </r>
  <r>
    <x v="1"/>
    <x v="5"/>
    <x v="2"/>
    <n v="20"/>
    <m/>
    <m/>
    <m/>
    <m/>
    <n v="0"/>
    <m/>
    <n v="2"/>
    <m/>
    <n v="2"/>
    <s v="Archief RL"/>
    <m/>
    <m/>
  </r>
  <r>
    <x v="1"/>
    <x v="17"/>
    <x v="2"/>
    <n v="20"/>
    <s v="ja"/>
    <m/>
    <m/>
    <m/>
    <n v="0"/>
    <m/>
    <n v="1"/>
    <m/>
    <n v="1"/>
    <s v="Archief RL"/>
    <m/>
    <m/>
  </r>
  <r>
    <x v="1"/>
    <x v="11"/>
    <x v="2"/>
    <n v="20"/>
    <m/>
    <m/>
    <m/>
    <m/>
    <n v="0"/>
    <m/>
    <n v="1"/>
    <m/>
    <n v="1"/>
    <s v="Archief RL"/>
    <m/>
    <m/>
  </r>
  <r>
    <x v="1"/>
    <x v="18"/>
    <x v="2"/>
    <n v="20"/>
    <m/>
    <m/>
    <m/>
    <n v="1"/>
    <n v="1"/>
    <m/>
    <m/>
    <m/>
    <n v="1"/>
    <s v="Archief RL"/>
    <m/>
    <m/>
  </r>
  <r>
    <x v="1"/>
    <x v="3"/>
    <x v="0"/>
    <n v="20"/>
    <m/>
    <m/>
    <m/>
    <m/>
    <n v="0"/>
    <m/>
    <n v="1"/>
    <m/>
    <n v="1"/>
    <s v="Archief RL"/>
    <m/>
    <m/>
  </r>
  <r>
    <x v="1"/>
    <x v="19"/>
    <x v="1"/>
    <n v="20"/>
    <m/>
    <m/>
    <m/>
    <m/>
    <n v="0"/>
    <m/>
    <n v="1"/>
    <m/>
    <n v="1"/>
    <s v="Archief RL"/>
    <m/>
    <m/>
  </r>
  <r>
    <x v="1"/>
    <x v="7"/>
    <x v="2"/>
    <n v="20"/>
    <m/>
    <m/>
    <m/>
    <m/>
    <n v="0"/>
    <m/>
    <n v="1"/>
    <m/>
    <n v="1"/>
    <s v="Archief RL"/>
    <m/>
    <m/>
  </r>
  <r>
    <x v="2"/>
    <x v="2"/>
    <x v="0"/>
    <n v="20"/>
    <m/>
    <m/>
    <m/>
    <n v="6"/>
    <n v="6"/>
    <n v="3"/>
    <n v="6"/>
    <m/>
    <n v="15"/>
    <s v="Archief RL"/>
    <m/>
    <m/>
  </r>
  <r>
    <x v="2"/>
    <x v="14"/>
    <x v="0"/>
    <n v="20"/>
    <m/>
    <m/>
    <m/>
    <n v="4"/>
    <n v="4"/>
    <m/>
    <n v="11"/>
    <m/>
    <n v="15"/>
    <s v="Archief AW"/>
    <m/>
    <m/>
  </r>
  <r>
    <x v="2"/>
    <x v="4"/>
    <x v="1"/>
    <n v="20"/>
    <m/>
    <m/>
    <m/>
    <n v="2"/>
    <n v="2"/>
    <n v="1"/>
    <n v="4"/>
    <m/>
    <n v="7"/>
    <s v="Archief RL"/>
    <m/>
    <m/>
  </r>
  <r>
    <x v="2"/>
    <x v="15"/>
    <x v="1"/>
    <n v="20"/>
    <s v="ja"/>
    <m/>
    <m/>
    <n v="3"/>
    <n v="3"/>
    <m/>
    <n v="2"/>
    <m/>
    <n v="5"/>
    <s v="Archief RL"/>
    <m/>
    <m/>
  </r>
  <r>
    <x v="2"/>
    <x v="0"/>
    <x v="0"/>
    <n v="20"/>
    <m/>
    <m/>
    <m/>
    <n v="3"/>
    <n v="3"/>
    <m/>
    <n v="2"/>
    <m/>
    <n v="5"/>
    <s v="Archief RL"/>
    <m/>
    <m/>
  </r>
  <r>
    <x v="2"/>
    <x v="6"/>
    <x v="0"/>
    <n v="20"/>
    <m/>
    <m/>
    <m/>
    <n v="4"/>
    <n v="4"/>
    <m/>
    <n v="1"/>
    <m/>
    <n v="5"/>
    <s v="Archief RL"/>
    <m/>
    <m/>
  </r>
  <r>
    <x v="2"/>
    <x v="7"/>
    <x v="2"/>
    <n v="20"/>
    <m/>
    <m/>
    <m/>
    <n v="3"/>
    <n v="3"/>
    <m/>
    <n v="2"/>
    <m/>
    <n v="5"/>
    <s v="Archief RL"/>
    <m/>
    <m/>
  </r>
  <r>
    <x v="2"/>
    <x v="20"/>
    <x v="1"/>
    <n v="20"/>
    <s v="ja"/>
    <m/>
    <m/>
    <n v="2"/>
    <n v="2"/>
    <m/>
    <m/>
    <m/>
    <n v="2"/>
    <s v="Archief RL"/>
    <m/>
    <m/>
  </r>
  <r>
    <x v="2"/>
    <x v="21"/>
    <x v="0"/>
    <n v="20"/>
    <m/>
    <m/>
    <m/>
    <n v="2"/>
    <n v="2"/>
    <m/>
    <m/>
    <m/>
    <n v="2"/>
    <s v="Archief RL"/>
    <m/>
    <m/>
  </r>
  <r>
    <x v="2"/>
    <x v="9"/>
    <x v="3"/>
    <n v="20"/>
    <m/>
    <m/>
    <m/>
    <n v="0"/>
    <n v="0"/>
    <m/>
    <n v="1"/>
    <m/>
    <n v="1"/>
    <s v="Archief RL"/>
    <m/>
    <m/>
  </r>
  <r>
    <x v="2"/>
    <x v="22"/>
    <x v="2"/>
    <n v="20"/>
    <s v="ja"/>
    <m/>
    <m/>
    <m/>
    <n v="0"/>
    <m/>
    <n v="1"/>
    <m/>
    <n v="1"/>
    <s v="Archief RL"/>
    <m/>
    <m/>
  </r>
  <r>
    <x v="2"/>
    <x v="13"/>
    <x v="2"/>
    <n v="20"/>
    <m/>
    <m/>
    <m/>
    <n v="1"/>
    <n v="1"/>
    <m/>
    <m/>
    <m/>
    <n v="1"/>
    <s v="Archief RL"/>
    <m/>
    <m/>
  </r>
  <r>
    <x v="2"/>
    <x v="18"/>
    <x v="2"/>
    <n v="20"/>
    <m/>
    <m/>
    <m/>
    <n v="1"/>
    <n v="1"/>
    <m/>
    <m/>
    <m/>
    <n v="1"/>
    <s v="Archief RL"/>
    <m/>
    <m/>
  </r>
  <r>
    <x v="3"/>
    <x v="14"/>
    <x v="0"/>
    <n v="20"/>
    <m/>
    <m/>
    <m/>
    <n v="7"/>
    <n v="7"/>
    <n v="1"/>
    <n v="18"/>
    <m/>
    <n v="26"/>
    <s v="Archief AW"/>
    <m/>
    <m/>
  </r>
  <r>
    <x v="3"/>
    <x v="5"/>
    <x v="2"/>
    <n v="20"/>
    <m/>
    <m/>
    <m/>
    <n v="1"/>
    <n v="1"/>
    <m/>
    <n v="13"/>
    <m/>
    <n v="14"/>
    <s v="Archief RL"/>
    <m/>
    <m/>
  </r>
  <r>
    <x v="3"/>
    <x v="2"/>
    <x v="0"/>
    <n v="20"/>
    <m/>
    <m/>
    <m/>
    <m/>
    <n v="0"/>
    <n v="1"/>
    <n v="7"/>
    <m/>
    <n v="8"/>
    <s v="Archief RL"/>
    <m/>
    <m/>
  </r>
  <r>
    <x v="3"/>
    <x v="12"/>
    <x v="1"/>
    <n v="20"/>
    <m/>
    <m/>
    <m/>
    <m/>
    <n v="0"/>
    <n v="1"/>
    <n v="7"/>
    <m/>
    <n v="8"/>
    <s v="Archief RL"/>
    <m/>
    <m/>
  </r>
  <r>
    <x v="3"/>
    <x v="20"/>
    <x v="1"/>
    <n v="20"/>
    <s v="ja"/>
    <m/>
    <m/>
    <n v="5"/>
    <n v="5"/>
    <m/>
    <n v="2"/>
    <m/>
    <n v="7"/>
    <s v="Archief RL"/>
    <m/>
    <m/>
  </r>
  <r>
    <x v="3"/>
    <x v="7"/>
    <x v="2"/>
    <n v="20"/>
    <m/>
    <m/>
    <m/>
    <m/>
    <n v="0"/>
    <n v="1"/>
    <n v="6"/>
    <m/>
    <n v="7"/>
    <s v="Archief RL"/>
    <m/>
    <m/>
  </r>
  <r>
    <x v="3"/>
    <x v="23"/>
    <x v="1"/>
    <n v="20"/>
    <m/>
    <m/>
    <m/>
    <m/>
    <n v="0"/>
    <m/>
    <n v="4"/>
    <m/>
    <n v="4"/>
    <s v="Archief RL"/>
    <m/>
    <m/>
  </r>
  <r>
    <x v="3"/>
    <x v="9"/>
    <x v="3"/>
    <n v="20"/>
    <m/>
    <m/>
    <m/>
    <n v="1"/>
    <n v="1"/>
    <n v="2"/>
    <n v="1"/>
    <m/>
    <n v="4"/>
    <s v="Archief RL"/>
    <m/>
    <m/>
  </r>
  <r>
    <x v="3"/>
    <x v="6"/>
    <x v="0"/>
    <n v="20"/>
    <m/>
    <m/>
    <m/>
    <n v="1"/>
    <n v="1"/>
    <m/>
    <n v="3"/>
    <m/>
    <n v="4"/>
    <s v="Archief RL"/>
    <m/>
    <m/>
  </r>
  <r>
    <x v="3"/>
    <x v="16"/>
    <x v="3"/>
    <n v="20"/>
    <m/>
    <m/>
    <m/>
    <n v="3"/>
    <n v="3"/>
    <n v="1"/>
    <m/>
    <m/>
    <n v="4"/>
    <s v="Archief RL"/>
    <m/>
    <m/>
  </r>
  <r>
    <x v="3"/>
    <x v="13"/>
    <x v="2"/>
    <n v="20"/>
    <m/>
    <m/>
    <m/>
    <m/>
    <n v="0"/>
    <m/>
    <n v="3"/>
    <m/>
    <n v="3"/>
    <s v="Archief RL"/>
    <m/>
    <m/>
  </r>
  <r>
    <x v="3"/>
    <x v="24"/>
    <x v="1"/>
    <n v="20"/>
    <m/>
    <m/>
    <m/>
    <m/>
    <n v="0"/>
    <m/>
    <n v="3"/>
    <m/>
    <n v="3"/>
    <s v="Archief RL"/>
    <m/>
    <m/>
  </r>
  <r>
    <x v="3"/>
    <x v="0"/>
    <x v="0"/>
    <n v="20"/>
    <m/>
    <m/>
    <m/>
    <m/>
    <n v="0"/>
    <m/>
    <n v="2"/>
    <m/>
    <n v="2"/>
    <s v="Archief RL"/>
    <m/>
    <m/>
  </r>
  <r>
    <x v="3"/>
    <x v="4"/>
    <x v="1"/>
    <n v="20"/>
    <m/>
    <m/>
    <m/>
    <m/>
    <n v="0"/>
    <m/>
    <n v="2"/>
    <m/>
    <n v="2"/>
    <s v="Archief RL"/>
    <m/>
    <m/>
  </r>
  <r>
    <x v="3"/>
    <x v="25"/>
    <x v="0"/>
    <n v="20"/>
    <s v="ja"/>
    <m/>
    <m/>
    <n v="1"/>
    <n v="1"/>
    <m/>
    <n v="1"/>
    <m/>
    <n v="2"/>
    <s v="Archief RL"/>
    <m/>
    <m/>
  </r>
  <r>
    <x v="3"/>
    <x v="18"/>
    <x v="2"/>
    <n v="20"/>
    <m/>
    <m/>
    <m/>
    <m/>
    <n v="0"/>
    <n v="1"/>
    <n v="1"/>
    <m/>
    <n v="2"/>
    <s v="Archief RL"/>
    <m/>
    <m/>
  </r>
  <r>
    <x v="3"/>
    <x v="21"/>
    <x v="0"/>
    <n v="20"/>
    <m/>
    <m/>
    <m/>
    <n v="0"/>
    <n v="0"/>
    <n v="0"/>
    <n v="0"/>
    <m/>
    <n v="0"/>
    <s v="2e"/>
    <m/>
    <m/>
  </r>
  <r>
    <x v="4"/>
    <x v="14"/>
    <x v="0"/>
    <n v="20"/>
    <m/>
    <m/>
    <m/>
    <n v="3"/>
    <n v="3"/>
    <m/>
    <n v="5"/>
    <m/>
    <n v="8"/>
    <s v="Archief AW"/>
    <m/>
    <m/>
  </r>
  <r>
    <x v="4"/>
    <x v="2"/>
    <x v="0"/>
    <n v="20"/>
    <m/>
    <m/>
    <m/>
    <n v="2"/>
    <n v="2"/>
    <m/>
    <n v="5"/>
    <m/>
    <n v="7"/>
    <s v="Archief RL"/>
    <m/>
    <s v="Corona"/>
  </r>
  <r>
    <x v="4"/>
    <x v="26"/>
    <x v="0"/>
    <n v="20"/>
    <s v="ja"/>
    <m/>
    <m/>
    <m/>
    <m/>
    <m/>
    <n v="6"/>
    <m/>
    <n v="6"/>
    <s v="Archief RL"/>
    <m/>
    <m/>
  </r>
  <r>
    <x v="4"/>
    <x v="27"/>
    <x v="1"/>
    <n v="20"/>
    <m/>
    <m/>
    <m/>
    <n v="5"/>
    <n v="5"/>
    <m/>
    <m/>
    <m/>
    <n v="5"/>
    <s v="Archief RL"/>
    <m/>
    <m/>
  </r>
  <r>
    <x v="4"/>
    <x v="20"/>
    <x v="1"/>
    <n v="20"/>
    <s v="ja"/>
    <m/>
    <m/>
    <n v="4"/>
    <n v="4"/>
    <m/>
    <m/>
    <m/>
    <n v="4"/>
    <s v="Archief RL"/>
    <m/>
    <m/>
  </r>
  <r>
    <x v="4"/>
    <x v="7"/>
    <x v="2"/>
    <n v="20"/>
    <m/>
    <m/>
    <m/>
    <n v="2"/>
    <n v="2"/>
    <m/>
    <n v="1"/>
    <m/>
    <n v="3"/>
    <s v="Archief RL"/>
    <m/>
    <m/>
  </r>
  <r>
    <x v="4"/>
    <x v="28"/>
    <x v="0"/>
    <n v="20"/>
    <m/>
    <m/>
    <m/>
    <n v="1"/>
    <n v="1"/>
    <m/>
    <m/>
    <m/>
    <n v="1"/>
    <s v="Archief RL"/>
    <m/>
    <m/>
  </r>
  <r>
    <x v="4"/>
    <x v="13"/>
    <x v="2"/>
    <n v="20"/>
    <m/>
    <m/>
    <m/>
    <m/>
    <m/>
    <m/>
    <n v="1"/>
    <m/>
    <n v="1"/>
    <s v="Archief RL"/>
    <m/>
    <m/>
  </r>
  <r>
    <x v="4"/>
    <x v="29"/>
    <x v="2"/>
    <n v="20"/>
    <m/>
    <m/>
    <m/>
    <n v="1"/>
    <n v="1"/>
    <m/>
    <m/>
    <m/>
    <n v="1"/>
    <s v="Archief RL"/>
    <m/>
    <m/>
  </r>
  <r>
    <x v="4"/>
    <x v="25"/>
    <x v="0"/>
    <n v="20"/>
    <s v="ja"/>
    <m/>
    <m/>
    <m/>
    <m/>
    <m/>
    <n v="1"/>
    <m/>
    <n v="1"/>
    <s v="Archief RL"/>
    <m/>
    <m/>
  </r>
  <r>
    <x v="4"/>
    <x v="21"/>
    <x v="0"/>
    <n v="20"/>
    <m/>
    <m/>
    <m/>
    <m/>
    <m/>
    <m/>
    <m/>
    <m/>
    <n v="0"/>
    <s v="Archief internet"/>
    <m/>
    <m/>
  </r>
  <r>
    <x v="5"/>
    <x v="14"/>
    <x v="0"/>
    <n v="20"/>
    <m/>
    <m/>
    <m/>
    <m/>
    <m/>
    <n v="5"/>
    <n v="5"/>
    <m/>
    <n v="10"/>
    <s v="Archief AW"/>
    <s v="oefen en beker niet compleet"/>
    <s v="Corona"/>
  </r>
  <r>
    <x v="5"/>
    <x v="30"/>
    <x v="0"/>
    <n v="20"/>
    <s v="ja"/>
    <m/>
    <m/>
    <m/>
    <m/>
    <m/>
    <n v="3"/>
    <m/>
    <n v="3"/>
    <s v="Archief internet"/>
    <s v="oefen en beker niet compleet"/>
    <s v="Corona"/>
  </r>
  <r>
    <x v="5"/>
    <x v="2"/>
    <x v="0"/>
    <n v="20"/>
    <m/>
    <m/>
    <m/>
    <m/>
    <m/>
    <m/>
    <n v="1"/>
    <m/>
    <n v="1"/>
    <s v="Archief internet"/>
    <s v="oefen en beker niet compleet"/>
    <s v="Corona"/>
  </r>
  <r>
    <x v="5"/>
    <x v="31"/>
    <x v="2"/>
    <n v="20"/>
    <m/>
    <m/>
    <m/>
    <m/>
    <m/>
    <m/>
    <n v="1"/>
    <m/>
    <n v="1"/>
    <s v="Archief internet"/>
    <s v="oefen en beker niet compleet"/>
    <s v="Corona"/>
  </r>
  <r>
    <x v="5"/>
    <x v="32"/>
    <x v="2"/>
    <n v="20"/>
    <s v="ja"/>
    <m/>
    <m/>
    <m/>
    <m/>
    <m/>
    <n v="1"/>
    <m/>
    <n v="1"/>
    <s v="Archief internet"/>
    <s v="oefen en beker niet compleet"/>
    <s v="Corona"/>
  </r>
  <r>
    <x v="5"/>
    <x v="21"/>
    <x v="0"/>
    <n v="20"/>
    <m/>
    <m/>
    <m/>
    <m/>
    <m/>
    <m/>
    <m/>
    <m/>
    <n v="0"/>
    <s v="Archief internet"/>
    <m/>
    <m/>
  </r>
  <r>
    <x v="6"/>
    <x v="2"/>
    <x v="0"/>
    <n v="10"/>
    <m/>
    <m/>
    <m/>
    <n v="1"/>
    <n v="1"/>
    <m/>
    <n v="10"/>
    <m/>
    <n v="11"/>
    <s v="Archief internet"/>
    <s v="oefen en beker niet compleet"/>
    <m/>
  </r>
  <r>
    <x v="6"/>
    <x v="30"/>
    <x v="0"/>
    <n v="10"/>
    <s v="ja"/>
    <m/>
    <m/>
    <m/>
    <n v="0"/>
    <n v="4"/>
    <n v="7"/>
    <m/>
    <n v="11"/>
    <s v="Archief internet"/>
    <s v="oefen en beker niet compleet"/>
    <m/>
  </r>
  <r>
    <x v="6"/>
    <x v="14"/>
    <x v="0"/>
    <n v="10"/>
    <m/>
    <m/>
    <m/>
    <n v="1"/>
    <n v="1"/>
    <n v="2"/>
    <n v="5"/>
    <m/>
    <n v="8"/>
    <s v="Archief AW"/>
    <s v="oefen en beker niet compleet"/>
    <m/>
  </r>
  <r>
    <x v="6"/>
    <x v="33"/>
    <x v="0"/>
    <n v="10"/>
    <m/>
    <m/>
    <m/>
    <m/>
    <n v="0"/>
    <n v="1"/>
    <n v="3"/>
    <m/>
    <n v="4"/>
    <s v="Archief internet"/>
    <s v="oefen en beker niet compleet"/>
    <m/>
  </r>
  <r>
    <x v="6"/>
    <x v="18"/>
    <x v="2"/>
    <n v="10"/>
    <m/>
    <m/>
    <m/>
    <m/>
    <n v="0"/>
    <n v="1"/>
    <n v="2"/>
    <m/>
    <n v="3"/>
    <s v="Archief internet"/>
    <s v="oefen en beker niet compleet"/>
    <m/>
  </r>
  <r>
    <x v="6"/>
    <x v="23"/>
    <x v="1"/>
    <n v="10"/>
    <m/>
    <m/>
    <m/>
    <m/>
    <n v="0"/>
    <n v="1"/>
    <n v="1"/>
    <m/>
    <n v="2"/>
    <s v="Archief internet"/>
    <s v="oefen en beker niet compleet"/>
    <m/>
  </r>
  <r>
    <x v="6"/>
    <x v="31"/>
    <x v="2"/>
    <n v="10"/>
    <m/>
    <m/>
    <m/>
    <m/>
    <n v="0"/>
    <m/>
    <n v="2"/>
    <m/>
    <n v="2"/>
    <s v="Archief internet"/>
    <s v="oefen en beker niet compleet"/>
    <m/>
  </r>
  <r>
    <x v="6"/>
    <x v="34"/>
    <x v="1"/>
    <n v="10"/>
    <m/>
    <m/>
    <m/>
    <m/>
    <n v="0"/>
    <n v="2"/>
    <m/>
    <m/>
    <n v="2"/>
    <s v="Archief internet"/>
    <s v="oefen en beker niet compleet"/>
    <m/>
  </r>
  <r>
    <x v="6"/>
    <x v="12"/>
    <x v="1"/>
    <n v="10"/>
    <m/>
    <m/>
    <m/>
    <m/>
    <n v="0"/>
    <n v="1"/>
    <n v="1"/>
    <m/>
    <n v="2"/>
    <s v="Archief internet"/>
    <s v="oefen en beker niet compleet"/>
    <m/>
  </r>
  <r>
    <x v="6"/>
    <x v="15"/>
    <x v="1"/>
    <n v="10"/>
    <s v="ja"/>
    <m/>
    <m/>
    <m/>
    <n v="0"/>
    <n v="1"/>
    <m/>
    <m/>
    <n v="1"/>
    <s v="Archief internet"/>
    <s v="oefen en beker niet compleet"/>
    <m/>
  </r>
  <r>
    <x v="6"/>
    <x v="27"/>
    <x v="1"/>
    <n v="10"/>
    <m/>
    <m/>
    <m/>
    <m/>
    <n v="0"/>
    <n v="1"/>
    <m/>
    <m/>
    <n v="1"/>
    <s v="Archief internet"/>
    <s v="oefen en beker niet compleet"/>
    <m/>
  </r>
  <r>
    <x v="6"/>
    <x v="21"/>
    <x v="0"/>
    <n v="10"/>
    <m/>
    <m/>
    <m/>
    <m/>
    <n v="0"/>
    <m/>
    <n v="1"/>
    <m/>
    <n v="1"/>
    <s v="Archief internet"/>
    <s v="oefen en beker niet compleet"/>
    <m/>
  </r>
  <r>
    <x v="6"/>
    <x v="35"/>
    <x v="2"/>
    <n v="10"/>
    <m/>
    <m/>
    <m/>
    <m/>
    <n v="0"/>
    <m/>
    <n v="1"/>
    <m/>
    <n v="1"/>
    <s v="Archief internet"/>
    <s v="oefen en beker niet compleet"/>
    <m/>
  </r>
  <r>
    <x v="7"/>
    <x v="2"/>
    <x v="0"/>
    <n v="10"/>
    <m/>
    <m/>
    <m/>
    <n v="1"/>
    <n v="1"/>
    <n v="3"/>
    <n v="14"/>
    <m/>
    <n v="18"/>
    <s v="Archief internet"/>
    <m/>
    <m/>
  </r>
  <r>
    <x v="7"/>
    <x v="18"/>
    <x v="2"/>
    <n v="10"/>
    <m/>
    <m/>
    <m/>
    <n v="2"/>
    <n v="2"/>
    <n v="4"/>
    <n v="6"/>
    <m/>
    <n v="12"/>
    <s v="Archief internet"/>
    <s v="oefen en beker niet compleet"/>
    <m/>
  </r>
  <r>
    <x v="7"/>
    <x v="14"/>
    <x v="0"/>
    <n v="10"/>
    <m/>
    <m/>
    <m/>
    <n v="2"/>
    <n v="2"/>
    <n v="0"/>
    <n v="8"/>
    <m/>
    <n v="10"/>
    <s v="Archief AW"/>
    <s v="oefen en beker niet compleet"/>
    <m/>
  </r>
  <r>
    <x v="7"/>
    <x v="33"/>
    <x v="0"/>
    <n v="10"/>
    <m/>
    <m/>
    <m/>
    <m/>
    <n v="0"/>
    <n v="2"/>
    <n v="6"/>
    <m/>
    <n v="8"/>
    <s v="Archief internet"/>
    <s v="oefen en beker niet compleet"/>
    <m/>
  </r>
  <r>
    <x v="7"/>
    <x v="15"/>
    <x v="1"/>
    <n v="10"/>
    <s v="ja"/>
    <m/>
    <m/>
    <n v="2"/>
    <n v="2"/>
    <m/>
    <n v="3"/>
    <m/>
    <n v="5"/>
    <s v="Archief internet"/>
    <s v="oefen en beker niet compleet"/>
    <m/>
  </r>
  <r>
    <x v="7"/>
    <x v="23"/>
    <x v="1"/>
    <n v="10"/>
    <m/>
    <m/>
    <m/>
    <n v="1"/>
    <n v="1"/>
    <n v="2"/>
    <n v="2"/>
    <m/>
    <n v="5"/>
    <s v="Archief internet"/>
    <s v="oefen en beker niet compleet"/>
    <m/>
  </r>
  <r>
    <x v="7"/>
    <x v="36"/>
    <x v="0"/>
    <n v="10"/>
    <m/>
    <m/>
    <m/>
    <n v="2"/>
    <n v="2"/>
    <m/>
    <n v="2"/>
    <m/>
    <n v="4"/>
    <s v="Archief internet"/>
    <s v="oefen en beker niet compleet"/>
    <m/>
  </r>
  <r>
    <x v="7"/>
    <x v="12"/>
    <x v="1"/>
    <n v="10"/>
    <m/>
    <m/>
    <m/>
    <n v="1"/>
    <n v="1"/>
    <n v="2"/>
    <n v="1"/>
    <m/>
    <n v="4"/>
    <s v="Archief internet"/>
    <s v="oefen en beker niet compleet"/>
    <m/>
  </r>
  <r>
    <x v="7"/>
    <x v="37"/>
    <x v="0"/>
    <n v="10"/>
    <m/>
    <m/>
    <m/>
    <m/>
    <n v="0"/>
    <m/>
    <n v="3"/>
    <m/>
    <n v="3"/>
    <s v="Archief internet"/>
    <s v="oefen en beker niet compleet"/>
    <m/>
  </r>
  <r>
    <x v="7"/>
    <x v="38"/>
    <x v="2"/>
    <n v="10"/>
    <m/>
    <m/>
    <m/>
    <n v="1"/>
    <n v="1"/>
    <n v="1"/>
    <m/>
    <m/>
    <n v="2"/>
    <s v="Archief internet"/>
    <s v="oefen en beker niet compleet"/>
    <m/>
  </r>
  <r>
    <x v="7"/>
    <x v="21"/>
    <x v="0"/>
    <n v="10"/>
    <m/>
    <m/>
    <m/>
    <m/>
    <n v="0"/>
    <m/>
    <n v="2"/>
    <m/>
    <n v="2"/>
    <s v="Archief internet"/>
    <s v="oefen en beker niet compleet"/>
    <m/>
  </r>
  <r>
    <x v="7"/>
    <x v="13"/>
    <x v="2"/>
    <n v="10"/>
    <m/>
    <m/>
    <m/>
    <m/>
    <n v="0"/>
    <n v="1"/>
    <m/>
    <m/>
    <n v="1"/>
    <s v="Archief internet"/>
    <s v="oefen en beker niet compleet"/>
    <m/>
  </r>
  <r>
    <x v="7"/>
    <x v="31"/>
    <x v="2"/>
    <n v="10"/>
    <m/>
    <m/>
    <m/>
    <n v="1"/>
    <n v="1"/>
    <m/>
    <m/>
    <m/>
    <n v="1"/>
    <s v="Archief internet"/>
    <s v="oefen en beker niet compleet"/>
    <m/>
  </r>
  <r>
    <x v="7"/>
    <x v="39"/>
    <x v="4"/>
    <n v="10"/>
    <s v="ja"/>
    <m/>
    <m/>
    <m/>
    <n v="0"/>
    <n v="1"/>
    <m/>
    <m/>
    <n v="1"/>
    <s v="Archief internet"/>
    <s v="oefen en beker niet compleet"/>
    <m/>
  </r>
  <r>
    <x v="8"/>
    <x v="14"/>
    <x v="0"/>
    <n v="10"/>
    <m/>
    <m/>
    <m/>
    <n v="7"/>
    <n v="7"/>
    <n v="1"/>
    <n v="12"/>
    <m/>
    <n v="20"/>
    <s v="Archief AW"/>
    <s v="oefen en beker niet compleet"/>
    <m/>
  </r>
  <r>
    <x v="8"/>
    <x v="40"/>
    <x v="2"/>
    <n v="10"/>
    <s v="ja"/>
    <m/>
    <m/>
    <n v="2"/>
    <n v="2"/>
    <n v="2"/>
    <n v="10"/>
    <m/>
    <n v="14"/>
    <s v="Archief internet"/>
    <s v="oefen en beker niet compleet"/>
    <m/>
  </r>
  <r>
    <x v="8"/>
    <x v="2"/>
    <x v="0"/>
    <n v="10"/>
    <m/>
    <m/>
    <m/>
    <n v="5"/>
    <n v="5"/>
    <m/>
    <n v="8"/>
    <m/>
    <n v="13"/>
    <s v="Archief internet"/>
    <m/>
    <m/>
  </r>
  <r>
    <x v="8"/>
    <x v="18"/>
    <x v="2"/>
    <n v="10"/>
    <m/>
    <m/>
    <m/>
    <n v="5"/>
    <n v="5"/>
    <m/>
    <n v="3"/>
    <m/>
    <n v="8"/>
    <s v="Archief internet"/>
    <s v="oefen en beker niet compleet"/>
    <m/>
  </r>
  <r>
    <x v="8"/>
    <x v="21"/>
    <x v="0"/>
    <n v="10"/>
    <m/>
    <m/>
    <m/>
    <n v="2"/>
    <n v="2"/>
    <m/>
    <n v="5"/>
    <m/>
    <n v="7"/>
    <s v="Archief internet"/>
    <s v="oefen en beker niet compleet"/>
    <m/>
  </r>
  <r>
    <x v="8"/>
    <x v="31"/>
    <x v="2"/>
    <n v="10"/>
    <m/>
    <m/>
    <m/>
    <m/>
    <n v="0"/>
    <m/>
    <n v="3"/>
    <m/>
    <n v="3"/>
    <s v="Archief internet"/>
    <s v="oefen en beker niet compleet"/>
    <m/>
  </r>
  <r>
    <x v="8"/>
    <x v="23"/>
    <x v="1"/>
    <n v="10"/>
    <m/>
    <m/>
    <m/>
    <m/>
    <n v="0"/>
    <n v="1"/>
    <n v="1"/>
    <m/>
    <n v="2"/>
    <s v="Archief internet"/>
    <s v="oefen en beker niet compleet"/>
    <m/>
  </r>
  <r>
    <x v="8"/>
    <x v="41"/>
    <x v="1"/>
    <n v="10"/>
    <m/>
    <m/>
    <m/>
    <n v="1"/>
    <n v="1"/>
    <m/>
    <n v="1"/>
    <m/>
    <n v="2"/>
    <s v="Archief internet"/>
    <s v="oefen en beker niet compleet"/>
    <m/>
  </r>
  <r>
    <x v="8"/>
    <x v="42"/>
    <x v="0"/>
    <n v="10"/>
    <s v="ja"/>
    <m/>
    <m/>
    <n v="2"/>
    <n v="2"/>
    <m/>
    <m/>
    <m/>
    <n v="2"/>
    <s v="Archief internet"/>
    <s v="oefen en beker niet compleet"/>
    <m/>
  </r>
  <r>
    <x v="8"/>
    <x v="43"/>
    <x v="2"/>
    <n v="10"/>
    <m/>
    <m/>
    <m/>
    <m/>
    <n v="0"/>
    <n v="2"/>
    <m/>
    <m/>
    <n v="2"/>
    <s v="Archief internet"/>
    <s v="oefen en beker niet compleet"/>
    <m/>
  </r>
  <r>
    <x v="8"/>
    <x v="12"/>
    <x v="1"/>
    <n v="10"/>
    <m/>
    <m/>
    <m/>
    <n v="2"/>
    <n v="2"/>
    <m/>
    <m/>
    <m/>
    <n v="2"/>
    <s v="Archief internet"/>
    <s v="oefen en beker niet compleet"/>
    <m/>
  </r>
  <r>
    <x v="8"/>
    <x v="44"/>
    <x v="0"/>
    <n v="10"/>
    <s v="ja"/>
    <m/>
    <m/>
    <n v="1"/>
    <n v="1"/>
    <m/>
    <m/>
    <m/>
    <n v="1"/>
    <s v="Archief internet"/>
    <s v="oefen en beker niet compleet"/>
    <m/>
  </r>
  <r>
    <x v="8"/>
    <x v="15"/>
    <x v="1"/>
    <n v="10"/>
    <s v="ja"/>
    <m/>
    <m/>
    <n v="1"/>
    <n v="1"/>
    <m/>
    <m/>
    <m/>
    <n v="1"/>
    <s v="Archief internet"/>
    <s v="oefen en beker niet compleet"/>
    <m/>
  </r>
  <r>
    <x v="8"/>
    <x v="45"/>
    <x v="2"/>
    <n v="10"/>
    <m/>
    <m/>
    <m/>
    <m/>
    <n v="0"/>
    <m/>
    <n v="1"/>
    <m/>
    <n v="1"/>
    <s v="Archief internet"/>
    <s v="oefen en beker niet compleet"/>
    <m/>
  </r>
  <r>
    <x v="8"/>
    <x v="24"/>
    <x v="1"/>
    <n v="10"/>
    <m/>
    <m/>
    <m/>
    <m/>
    <n v="0"/>
    <m/>
    <n v="1"/>
    <m/>
    <n v="1"/>
    <s v="Archief internet"/>
    <s v="oefen en beker niet compleet"/>
    <m/>
  </r>
  <r>
    <x v="8"/>
    <x v="46"/>
    <x v="0"/>
    <n v="10"/>
    <m/>
    <m/>
    <m/>
    <n v="1"/>
    <n v="1"/>
    <m/>
    <m/>
    <m/>
    <n v="1"/>
    <s v="Archief internet"/>
    <s v="oefen en beker niet compleet"/>
    <m/>
  </r>
  <r>
    <x v="8"/>
    <x v="29"/>
    <x v="2"/>
    <n v="10"/>
    <m/>
    <m/>
    <m/>
    <n v="1"/>
    <n v="1"/>
    <m/>
    <m/>
    <m/>
    <n v="1"/>
    <s v="Archief internet"/>
    <s v="oefen en beker niet compleet"/>
    <m/>
  </r>
  <r>
    <x v="8"/>
    <x v="33"/>
    <x v="0"/>
    <n v="10"/>
    <m/>
    <m/>
    <m/>
    <m/>
    <n v="0"/>
    <m/>
    <n v="1"/>
    <m/>
    <n v="1"/>
    <s v="Archief internet"/>
    <s v="oefen en beker niet compleet"/>
    <m/>
  </r>
  <r>
    <x v="9"/>
    <x v="2"/>
    <x v="0"/>
    <n v="10"/>
    <m/>
    <m/>
    <m/>
    <n v="4"/>
    <n v="4"/>
    <m/>
    <n v="10"/>
    <m/>
    <n v="14"/>
    <s v="Archief internet"/>
    <m/>
    <m/>
  </r>
  <r>
    <x v="9"/>
    <x v="14"/>
    <x v="0"/>
    <n v="10"/>
    <m/>
    <m/>
    <m/>
    <n v="3"/>
    <n v="3"/>
    <m/>
    <n v="9"/>
    <m/>
    <n v="12"/>
    <s v="Archief AW"/>
    <s v="oefen en beker niet compleet"/>
    <m/>
  </r>
  <r>
    <x v="9"/>
    <x v="44"/>
    <x v="0"/>
    <n v="10"/>
    <s v="ja"/>
    <m/>
    <m/>
    <n v="2"/>
    <n v="2"/>
    <m/>
    <n v="3"/>
    <m/>
    <n v="5"/>
    <s v="Archief internet"/>
    <s v="oefen en beker niet compleet"/>
    <m/>
  </r>
  <r>
    <x v="9"/>
    <x v="12"/>
    <x v="1"/>
    <n v="10"/>
    <m/>
    <m/>
    <m/>
    <n v="1"/>
    <n v="1"/>
    <m/>
    <n v="4"/>
    <m/>
    <n v="5"/>
    <s v="Archief internet"/>
    <s v="oefen en beker niet compleet"/>
    <m/>
  </r>
  <r>
    <x v="9"/>
    <x v="23"/>
    <x v="1"/>
    <n v="10"/>
    <m/>
    <m/>
    <m/>
    <n v="1"/>
    <n v="1"/>
    <m/>
    <n v="3"/>
    <m/>
    <n v="4"/>
    <s v="Archief internet"/>
    <s v="oefen en beker niet compleet"/>
    <m/>
  </r>
  <r>
    <x v="9"/>
    <x v="47"/>
    <x v="1"/>
    <n v="10"/>
    <m/>
    <m/>
    <m/>
    <n v="1"/>
    <n v="1"/>
    <m/>
    <n v="2"/>
    <m/>
    <n v="3"/>
    <s v="Archief internet"/>
    <s v="oefen en beker niet compleet"/>
    <m/>
  </r>
  <r>
    <x v="9"/>
    <x v="43"/>
    <x v="2"/>
    <n v="10"/>
    <m/>
    <m/>
    <m/>
    <m/>
    <m/>
    <m/>
    <n v="3"/>
    <m/>
    <n v="3"/>
    <s v="Archief internet"/>
    <s v="oefen en beker niet compleet"/>
    <m/>
  </r>
  <r>
    <x v="9"/>
    <x v="46"/>
    <x v="0"/>
    <n v="10"/>
    <m/>
    <m/>
    <m/>
    <n v="2"/>
    <n v="2"/>
    <m/>
    <m/>
    <m/>
    <n v="2"/>
    <s v="Archief internet"/>
    <s v="oefen en beker niet compleet"/>
    <m/>
  </r>
  <r>
    <x v="9"/>
    <x v="37"/>
    <x v="0"/>
    <n v="10"/>
    <m/>
    <m/>
    <m/>
    <n v="2"/>
    <n v="2"/>
    <m/>
    <m/>
    <m/>
    <n v="2"/>
    <s v="Archief internet"/>
    <s v="oefen en beker niet compleet"/>
    <m/>
  </r>
  <r>
    <x v="9"/>
    <x v="48"/>
    <x v="0"/>
    <n v="10"/>
    <m/>
    <m/>
    <m/>
    <n v="1"/>
    <n v="1"/>
    <m/>
    <m/>
    <m/>
    <n v="1"/>
    <s v="Archief internet"/>
    <s v="oefen en beker niet compleet"/>
    <m/>
  </r>
  <r>
    <x v="9"/>
    <x v="24"/>
    <x v="1"/>
    <n v="10"/>
    <m/>
    <m/>
    <m/>
    <m/>
    <m/>
    <m/>
    <n v="1"/>
    <m/>
    <n v="1"/>
    <s v="Archief internet"/>
    <s v="oefen en beker niet compleet"/>
    <m/>
  </r>
  <r>
    <x v="9"/>
    <x v="38"/>
    <x v="2"/>
    <n v="10"/>
    <m/>
    <m/>
    <m/>
    <m/>
    <m/>
    <m/>
    <n v="1"/>
    <m/>
    <n v="1"/>
    <s v="Archief internet"/>
    <s v="oefen en beker niet compleet"/>
    <m/>
  </r>
  <r>
    <x v="9"/>
    <x v="49"/>
    <x v="0"/>
    <n v="10"/>
    <m/>
    <m/>
    <m/>
    <n v="1"/>
    <n v="1"/>
    <m/>
    <m/>
    <m/>
    <n v="1"/>
    <s v="Archief internet"/>
    <s v="oefen en beker niet compleet"/>
    <m/>
  </r>
  <r>
    <x v="9"/>
    <x v="18"/>
    <x v="2"/>
    <n v="10"/>
    <m/>
    <m/>
    <m/>
    <n v="1"/>
    <n v="1"/>
    <m/>
    <m/>
    <m/>
    <n v="1"/>
    <s v="Archief internet"/>
    <s v="oefen en beker niet compleet"/>
    <m/>
  </r>
  <r>
    <x v="9"/>
    <x v="21"/>
    <x v="0"/>
    <n v="10"/>
    <m/>
    <m/>
    <m/>
    <m/>
    <m/>
    <m/>
    <m/>
    <m/>
    <n v="0"/>
    <s v="Archief internet"/>
    <m/>
    <m/>
  </r>
  <r>
    <x v="10"/>
    <x v="14"/>
    <x v="0"/>
    <n v="10"/>
    <m/>
    <m/>
    <m/>
    <n v="6"/>
    <n v="6"/>
    <n v="9"/>
    <n v="24"/>
    <m/>
    <n v="39"/>
    <s v="Archief AW"/>
    <s v="oefen en beker niet compleet"/>
    <m/>
  </r>
  <r>
    <x v="10"/>
    <x v="2"/>
    <x v="0"/>
    <n v="10"/>
    <m/>
    <m/>
    <m/>
    <n v="5"/>
    <n v="5"/>
    <n v="4"/>
    <n v="14"/>
    <m/>
    <n v="23"/>
    <s v="Archief internet"/>
    <m/>
    <m/>
  </r>
  <r>
    <x v="10"/>
    <x v="21"/>
    <x v="0"/>
    <n v="10"/>
    <m/>
    <m/>
    <m/>
    <n v="4"/>
    <n v="4"/>
    <n v="1"/>
    <n v="11"/>
    <m/>
    <n v="16"/>
    <s v="Archief internet"/>
    <s v="oefen en beker niet compleet"/>
    <m/>
  </r>
  <r>
    <x v="10"/>
    <x v="23"/>
    <x v="1"/>
    <n v="10"/>
    <m/>
    <m/>
    <m/>
    <n v="2"/>
    <n v="2"/>
    <n v="1"/>
    <n v="3"/>
    <m/>
    <n v="6"/>
    <s v="Archief internet"/>
    <s v="oefen en beker niet compleet"/>
    <s v="1e/2e"/>
  </r>
  <r>
    <x v="10"/>
    <x v="31"/>
    <x v="2"/>
    <n v="10"/>
    <m/>
    <m/>
    <m/>
    <n v="1"/>
    <n v="1"/>
    <n v="1"/>
    <n v="2"/>
    <m/>
    <n v="4"/>
    <s v="Archief internet"/>
    <s v="oefen en beker niet compleet"/>
    <m/>
  </r>
  <r>
    <x v="10"/>
    <x v="43"/>
    <x v="2"/>
    <n v="10"/>
    <m/>
    <m/>
    <m/>
    <n v="1"/>
    <n v="1"/>
    <m/>
    <n v="3"/>
    <m/>
    <n v="4"/>
    <s v="Archief internet"/>
    <s v="oefen en beker niet compleet"/>
    <m/>
  </r>
  <r>
    <x v="10"/>
    <x v="47"/>
    <x v="1"/>
    <n v="10"/>
    <m/>
    <m/>
    <m/>
    <n v="2"/>
    <n v="2"/>
    <m/>
    <n v="1"/>
    <m/>
    <n v="3"/>
    <s v="Archief internet"/>
    <s v="oefen en beker niet compleet"/>
    <s v="1e/2e"/>
  </r>
  <r>
    <x v="10"/>
    <x v="24"/>
    <x v="1"/>
    <n v="10"/>
    <m/>
    <m/>
    <m/>
    <n v="1"/>
    <n v="1"/>
    <m/>
    <n v="2"/>
    <m/>
    <n v="3"/>
    <s v="Archief internet"/>
    <s v="oefen en beker niet compleet"/>
    <m/>
  </r>
  <r>
    <x v="10"/>
    <x v="46"/>
    <x v="0"/>
    <n v="10"/>
    <m/>
    <m/>
    <m/>
    <n v="2"/>
    <n v="2"/>
    <m/>
    <n v="1"/>
    <m/>
    <n v="3"/>
    <s v="Archief internet"/>
    <s v="oefen en beker niet compleet"/>
    <m/>
  </r>
  <r>
    <x v="10"/>
    <x v="12"/>
    <x v="1"/>
    <n v="10"/>
    <m/>
    <m/>
    <m/>
    <n v="2"/>
    <n v="2"/>
    <m/>
    <n v="1"/>
    <m/>
    <n v="3"/>
    <s v="Archief internet"/>
    <s v="oefen en beker niet compleet"/>
    <m/>
  </r>
  <r>
    <x v="10"/>
    <x v="48"/>
    <x v="0"/>
    <n v="10"/>
    <m/>
    <m/>
    <m/>
    <m/>
    <n v="0"/>
    <m/>
    <n v="2"/>
    <m/>
    <n v="2"/>
    <s v="Archief internet"/>
    <s v="oefen en beker niet compleet"/>
    <m/>
  </r>
  <r>
    <x v="10"/>
    <x v="41"/>
    <x v="1"/>
    <n v="10"/>
    <m/>
    <m/>
    <m/>
    <n v="1"/>
    <n v="1"/>
    <n v="1"/>
    <n v="0"/>
    <m/>
    <n v="2"/>
    <s v="Archief internet"/>
    <s v="oefen en beker niet compleet"/>
    <s v="1e/2e"/>
  </r>
  <r>
    <x v="10"/>
    <x v="50"/>
    <x v="0"/>
    <n v="10"/>
    <m/>
    <m/>
    <m/>
    <m/>
    <n v="0"/>
    <n v="1"/>
    <m/>
    <m/>
    <n v="1"/>
    <s v="Archief internet"/>
    <s v="oefen en beker niet compleet"/>
    <m/>
  </r>
  <r>
    <x v="10"/>
    <x v="51"/>
    <x v="0"/>
    <n v="10"/>
    <m/>
    <m/>
    <m/>
    <m/>
    <n v="0"/>
    <m/>
    <m/>
    <m/>
    <n v="0"/>
    <s v="Archief internet"/>
    <s v="oefen en beker niet compleet"/>
    <m/>
  </r>
  <r>
    <x v="10"/>
    <x v="9"/>
    <x v="3"/>
    <n v="10"/>
    <m/>
    <m/>
    <m/>
    <m/>
    <n v="0"/>
    <m/>
    <m/>
    <m/>
    <n v="0"/>
    <s v="Archief internet"/>
    <s v="oefen en beker niet compleet"/>
    <s v="1e/2e/5e"/>
  </r>
  <r>
    <x v="10"/>
    <x v="38"/>
    <x v="2"/>
    <n v="10"/>
    <m/>
    <m/>
    <m/>
    <m/>
    <n v="0"/>
    <m/>
    <m/>
    <m/>
    <n v="0"/>
    <s v="Archief internet"/>
    <s v="oefen en beker niet compleet"/>
    <m/>
  </r>
  <r>
    <x v="10"/>
    <x v="37"/>
    <x v="0"/>
    <n v="10"/>
    <m/>
    <m/>
    <m/>
    <m/>
    <n v="0"/>
    <m/>
    <m/>
    <m/>
    <n v="0"/>
    <s v="Archief internet"/>
    <s v="oefen en beker niet compleet"/>
    <m/>
  </r>
  <r>
    <x v="11"/>
    <x v="21"/>
    <x v="0"/>
    <n v="10"/>
    <m/>
    <m/>
    <m/>
    <n v="3"/>
    <n v="3"/>
    <n v="4"/>
    <n v="12"/>
    <n v="1"/>
    <n v="20"/>
    <s v="Archief internet"/>
    <m/>
    <m/>
  </r>
  <r>
    <x v="11"/>
    <x v="43"/>
    <x v="2"/>
    <n v="10"/>
    <m/>
    <m/>
    <m/>
    <n v="3"/>
    <n v="3"/>
    <n v="1"/>
    <n v="4"/>
    <m/>
    <n v="8"/>
    <m/>
    <m/>
    <m/>
  </r>
  <r>
    <x v="11"/>
    <x v="51"/>
    <x v="0"/>
    <n v="10"/>
    <m/>
    <m/>
    <m/>
    <n v="1"/>
    <n v="1"/>
    <n v="2"/>
    <n v="4"/>
    <m/>
    <n v="7"/>
    <m/>
    <m/>
    <m/>
  </r>
  <r>
    <x v="11"/>
    <x v="47"/>
    <x v="1"/>
    <n v="10"/>
    <m/>
    <m/>
    <m/>
    <n v="1"/>
    <n v="1"/>
    <n v="2"/>
    <n v="3"/>
    <m/>
    <n v="6"/>
    <m/>
    <m/>
    <m/>
  </r>
  <r>
    <x v="11"/>
    <x v="31"/>
    <x v="2"/>
    <n v="10"/>
    <m/>
    <m/>
    <m/>
    <n v="1"/>
    <n v="1"/>
    <m/>
    <n v="5"/>
    <m/>
    <n v="6"/>
    <m/>
    <m/>
    <m/>
  </r>
  <r>
    <x v="11"/>
    <x v="37"/>
    <x v="0"/>
    <n v="10"/>
    <m/>
    <m/>
    <m/>
    <n v="3"/>
    <n v="3"/>
    <n v="1"/>
    <n v="2"/>
    <m/>
    <n v="6"/>
    <m/>
    <m/>
    <m/>
  </r>
  <r>
    <x v="11"/>
    <x v="50"/>
    <x v="0"/>
    <n v="10"/>
    <m/>
    <m/>
    <m/>
    <m/>
    <n v="0"/>
    <n v="1"/>
    <n v="4"/>
    <m/>
    <n v="5"/>
    <m/>
    <m/>
    <m/>
  </r>
  <r>
    <x v="11"/>
    <x v="9"/>
    <x v="3"/>
    <n v="10"/>
    <m/>
    <m/>
    <m/>
    <m/>
    <n v="0"/>
    <m/>
    <n v="3"/>
    <m/>
    <n v="3"/>
    <m/>
    <m/>
    <m/>
  </r>
  <r>
    <x v="11"/>
    <x v="23"/>
    <x v="1"/>
    <n v="10"/>
    <m/>
    <m/>
    <m/>
    <m/>
    <n v="0"/>
    <m/>
    <n v="1"/>
    <n v="1"/>
    <n v="2"/>
    <m/>
    <m/>
    <m/>
  </r>
  <r>
    <x v="11"/>
    <x v="24"/>
    <x v="1"/>
    <n v="10"/>
    <m/>
    <m/>
    <m/>
    <m/>
    <n v="0"/>
    <n v="1"/>
    <n v="1"/>
    <m/>
    <n v="2"/>
    <m/>
    <m/>
    <m/>
  </r>
  <r>
    <x v="11"/>
    <x v="41"/>
    <x v="1"/>
    <n v="10"/>
    <m/>
    <m/>
    <m/>
    <n v="2"/>
    <n v="2"/>
    <m/>
    <n v="0"/>
    <m/>
    <n v="2"/>
    <m/>
    <m/>
    <m/>
  </r>
  <r>
    <x v="11"/>
    <x v="38"/>
    <x v="2"/>
    <n v="10"/>
    <m/>
    <m/>
    <m/>
    <m/>
    <n v="0"/>
    <m/>
    <n v="1"/>
    <m/>
    <n v="1"/>
    <m/>
    <m/>
    <m/>
  </r>
  <r>
    <x v="11"/>
    <x v="52"/>
    <x v="0"/>
    <n v="10"/>
    <m/>
    <m/>
    <m/>
    <n v="1"/>
    <n v="1"/>
    <m/>
    <n v="0"/>
    <m/>
    <n v="1"/>
    <m/>
    <m/>
    <m/>
  </r>
  <r>
    <x v="11"/>
    <x v="2"/>
    <x v="0"/>
    <n v="10"/>
    <m/>
    <m/>
    <m/>
    <n v="0"/>
    <n v="0"/>
    <n v="0"/>
    <n v="0"/>
    <m/>
    <n v="0"/>
    <m/>
    <s v="Kloetinge"/>
    <m/>
  </r>
  <r>
    <x v="12"/>
    <x v="2"/>
    <x v="0"/>
    <n v="10"/>
    <m/>
    <m/>
    <m/>
    <n v="7"/>
    <n v="7"/>
    <n v="2"/>
    <n v="17"/>
    <n v="1"/>
    <n v="27"/>
    <s v="Archief internet"/>
    <m/>
    <m/>
  </r>
  <r>
    <x v="12"/>
    <x v="21"/>
    <x v="0"/>
    <n v="10"/>
    <m/>
    <m/>
    <m/>
    <n v="5"/>
    <n v="5"/>
    <n v="2"/>
    <n v="8"/>
    <m/>
    <n v="15"/>
    <s v="Archief internet"/>
    <s v="oefen en beker niet compleet"/>
    <m/>
  </r>
  <r>
    <x v="12"/>
    <x v="53"/>
    <x v="0"/>
    <n v="10"/>
    <m/>
    <m/>
    <m/>
    <n v="8"/>
    <n v="8"/>
    <n v="1"/>
    <n v="4"/>
    <m/>
    <n v="13"/>
    <s v="Archief internet"/>
    <s v="oefen en beker niet compleet"/>
    <m/>
  </r>
  <r>
    <x v="12"/>
    <x v="54"/>
    <x v="0"/>
    <n v="10"/>
    <m/>
    <m/>
    <m/>
    <n v="2"/>
    <n v="2"/>
    <m/>
    <n v="9"/>
    <m/>
    <n v="11"/>
    <s v="Archief internet"/>
    <s v="oefen en beker niet compleet"/>
    <m/>
  </r>
  <r>
    <x v="12"/>
    <x v="51"/>
    <x v="0"/>
    <n v="10"/>
    <m/>
    <m/>
    <m/>
    <n v="4"/>
    <n v="4"/>
    <m/>
    <n v="2"/>
    <m/>
    <n v="6"/>
    <s v="Archief internet"/>
    <s v="oefen en beker niet compleet"/>
    <m/>
  </r>
  <r>
    <x v="12"/>
    <x v="47"/>
    <x v="1"/>
    <n v="10"/>
    <m/>
    <m/>
    <m/>
    <n v="2"/>
    <n v="2"/>
    <m/>
    <n v="4"/>
    <m/>
    <n v="6"/>
    <s v="Archief internet"/>
    <s v="oefen en beker niet compleet"/>
    <m/>
  </r>
  <r>
    <x v="12"/>
    <x v="31"/>
    <x v="2"/>
    <n v="10"/>
    <m/>
    <m/>
    <m/>
    <n v="1"/>
    <n v="1"/>
    <n v="2"/>
    <n v="2"/>
    <n v="1"/>
    <n v="6"/>
    <s v="Archief internet"/>
    <s v="oefen en beker niet compleet"/>
    <m/>
  </r>
  <r>
    <x v="12"/>
    <x v="50"/>
    <x v="0"/>
    <n v="10"/>
    <m/>
    <m/>
    <m/>
    <n v="3"/>
    <n v="3"/>
    <m/>
    <n v="1"/>
    <m/>
    <n v="4"/>
    <s v="Archief internet"/>
    <s v="oefen en beker niet compleet"/>
    <m/>
  </r>
  <r>
    <x v="12"/>
    <x v="55"/>
    <x v="2"/>
    <n v="10"/>
    <m/>
    <m/>
    <m/>
    <n v="1"/>
    <n v="1"/>
    <n v="1"/>
    <m/>
    <m/>
    <n v="2"/>
    <s v="Archief internet"/>
    <s v="oefen en beker niet compleet"/>
    <m/>
  </r>
  <r>
    <x v="12"/>
    <x v="56"/>
    <x v="1"/>
    <n v="10"/>
    <m/>
    <m/>
    <m/>
    <m/>
    <n v="0"/>
    <m/>
    <n v="2"/>
    <m/>
    <n v="2"/>
    <s v="Archief internet"/>
    <s v="oefen en beker niet compleet"/>
    <m/>
  </r>
  <r>
    <x v="12"/>
    <x v="48"/>
    <x v="0"/>
    <n v="10"/>
    <m/>
    <m/>
    <m/>
    <m/>
    <n v="0"/>
    <n v="1"/>
    <m/>
    <m/>
    <n v="1"/>
    <s v="Archief internet"/>
    <s v="oefen en beker niet compleet"/>
    <m/>
  </r>
  <r>
    <x v="12"/>
    <x v="57"/>
    <x v="2"/>
    <n v="10"/>
    <m/>
    <m/>
    <m/>
    <m/>
    <n v="0"/>
    <m/>
    <n v="1"/>
    <m/>
    <n v="1"/>
    <s v="Archief internet"/>
    <s v="oefen en beker niet compleet"/>
    <m/>
  </r>
  <r>
    <x v="12"/>
    <x v="58"/>
    <x v="1"/>
    <n v="10"/>
    <s v="ja"/>
    <m/>
    <m/>
    <n v="1"/>
    <n v="1"/>
    <m/>
    <m/>
    <m/>
    <n v="1"/>
    <s v="Archief internet"/>
    <s v="oefen en beker niet compleet"/>
    <m/>
  </r>
  <r>
    <x v="12"/>
    <x v="43"/>
    <x v="2"/>
    <n v="10"/>
    <m/>
    <m/>
    <m/>
    <m/>
    <n v="0"/>
    <m/>
    <n v="1"/>
    <m/>
    <n v="1"/>
    <s v="Archief internet"/>
    <s v="oefen en beker niet compleet"/>
    <m/>
  </r>
  <r>
    <x v="13"/>
    <x v="53"/>
    <x v="0"/>
    <n v="10"/>
    <m/>
    <m/>
    <m/>
    <n v="5"/>
    <n v="5"/>
    <m/>
    <n v="14"/>
    <m/>
    <n v="19"/>
    <s v="Archief internet"/>
    <s v="oefen en beker niet compleet"/>
    <m/>
  </r>
  <r>
    <x v="13"/>
    <x v="2"/>
    <x v="0"/>
    <n v="10"/>
    <m/>
    <m/>
    <m/>
    <n v="5"/>
    <n v="5"/>
    <n v="1"/>
    <n v="8"/>
    <m/>
    <n v="14"/>
    <s v="Archief internet"/>
    <m/>
    <m/>
  </r>
  <r>
    <x v="13"/>
    <x v="21"/>
    <x v="0"/>
    <n v="10"/>
    <m/>
    <m/>
    <m/>
    <n v="5"/>
    <n v="5"/>
    <m/>
    <n v="4"/>
    <m/>
    <n v="9"/>
    <s v="Archief internet"/>
    <s v="oefen en beker niet compleet"/>
    <m/>
  </r>
  <r>
    <x v="13"/>
    <x v="54"/>
    <x v="0"/>
    <n v="10"/>
    <m/>
    <m/>
    <m/>
    <n v="3"/>
    <n v="3"/>
    <n v="1"/>
    <n v="3"/>
    <m/>
    <n v="7"/>
    <s v="Archief internet"/>
    <s v="oefen en beker niet compleet"/>
    <m/>
  </r>
  <r>
    <x v="13"/>
    <x v="43"/>
    <x v="2"/>
    <n v="10"/>
    <m/>
    <m/>
    <m/>
    <n v="2"/>
    <n v="2"/>
    <m/>
    <n v="5"/>
    <m/>
    <n v="7"/>
    <s v="Archief internet"/>
    <s v="oefen en beker niet compleet"/>
    <m/>
  </r>
  <r>
    <x v="13"/>
    <x v="31"/>
    <x v="2"/>
    <n v="10"/>
    <m/>
    <m/>
    <m/>
    <n v="2"/>
    <n v="2"/>
    <m/>
    <n v="3"/>
    <m/>
    <n v="5"/>
    <s v="Archief internet"/>
    <s v="oefen en beker niet compleet"/>
    <m/>
  </r>
  <r>
    <x v="13"/>
    <x v="45"/>
    <x v="2"/>
    <n v="10"/>
    <m/>
    <m/>
    <m/>
    <n v="2"/>
    <n v="2"/>
    <m/>
    <n v="2"/>
    <m/>
    <n v="4"/>
    <s v="Archief internet"/>
    <s v="oefen en beker niet compleet"/>
    <m/>
  </r>
  <r>
    <x v="13"/>
    <x v="52"/>
    <x v="0"/>
    <n v="10"/>
    <m/>
    <m/>
    <m/>
    <n v="2"/>
    <n v="2"/>
    <n v="1"/>
    <m/>
    <m/>
    <n v="3"/>
    <s v="Archief internet"/>
    <s v="oefen en beker niet compleet"/>
    <m/>
  </r>
  <r>
    <x v="13"/>
    <x v="50"/>
    <x v="0"/>
    <n v="10"/>
    <m/>
    <m/>
    <m/>
    <n v="1"/>
    <n v="1"/>
    <m/>
    <n v="1"/>
    <m/>
    <n v="2"/>
    <s v="Archief internet"/>
    <s v="oefen en beker niet compleet"/>
    <m/>
  </r>
  <r>
    <x v="13"/>
    <x v="59"/>
    <x v="0"/>
    <n v="10"/>
    <s v="ja"/>
    <m/>
    <m/>
    <n v="2"/>
    <n v="2"/>
    <m/>
    <m/>
    <m/>
    <n v="2"/>
    <s v="Archief internet"/>
    <s v="oefen en beker niet compleet"/>
    <m/>
  </r>
  <r>
    <x v="13"/>
    <x v="51"/>
    <x v="0"/>
    <n v="10"/>
    <m/>
    <m/>
    <m/>
    <m/>
    <n v="0"/>
    <m/>
    <n v="1"/>
    <m/>
    <n v="1"/>
    <s v="Archief internet"/>
    <s v="oefen en beker niet compleet"/>
    <m/>
  </r>
  <r>
    <x v="13"/>
    <x v="60"/>
    <x v="0"/>
    <n v="10"/>
    <m/>
    <m/>
    <m/>
    <n v="1"/>
    <n v="1"/>
    <m/>
    <m/>
    <m/>
    <n v="1"/>
    <s v="Archief internet"/>
    <s v="oefen en beker niet compleet"/>
    <m/>
  </r>
  <r>
    <x v="13"/>
    <x v="47"/>
    <x v="1"/>
    <n v="10"/>
    <m/>
    <m/>
    <m/>
    <m/>
    <n v="0"/>
    <m/>
    <n v="1"/>
    <m/>
    <n v="1"/>
    <s v="Archief internet"/>
    <s v="oefen en beker niet compleet"/>
    <m/>
  </r>
  <r>
    <x v="13"/>
    <x v="24"/>
    <x v="1"/>
    <n v="10"/>
    <m/>
    <m/>
    <m/>
    <m/>
    <n v="0"/>
    <m/>
    <n v="1"/>
    <m/>
    <n v="1"/>
    <s v="Archief internet"/>
    <s v="oefen en beker niet compleet"/>
    <m/>
  </r>
  <r>
    <x v="13"/>
    <x v="56"/>
    <x v="1"/>
    <n v="10"/>
    <m/>
    <m/>
    <m/>
    <m/>
    <n v="0"/>
    <m/>
    <n v="1"/>
    <m/>
    <n v="1"/>
    <s v="Archief internet"/>
    <s v="oefen en beker niet compleet"/>
    <m/>
  </r>
  <r>
    <x v="14"/>
    <x v="2"/>
    <x v="0"/>
    <n v="10"/>
    <m/>
    <m/>
    <m/>
    <n v="3"/>
    <n v="3"/>
    <m/>
    <n v="18"/>
    <m/>
    <n v="21"/>
    <s v="Archief FA"/>
    <m/>
    <m/>
  </r>
  <r>
    <x v="14"/>
    <x v="61"/>
    <x v="0"/>
    <n v="10"/>
    <s v="ja"/>
    <m/>
    <m/>
    <n v="2"/>
    <n v="2"/>
    <m/>
    <n v="8"/>
    <m/>
    <n v="10"/>
    <s v="Archief FA"/>
    <m/>
    <m/>
  </r>
  <r>
    <x v="14"/>
    <x v="51"/>
    <x v="0"/>
    <n v="10"/>
    <m/>
    <m/>
    <m/>
    <n v="2"/>
    <n v="2"/>
    <m/>
    <n v="1"/>
    <m/>
    <n v="3"/>
    <s v="Archief FA"/>
    <m/>
    <m/>
  </r>
  <r>
    <x v="14"/>
    <x v="9"/>
    <x v="3"/>
    <n v="10"/>
    <m/>
    <m/>
    <m/>
    <n v="2"/>
    <n v="2"/>
    <m/>
    <n v="1"/>
    <m/>
    <n v="3"/>
    <s v="Archief FA"/>
    <m/>
    <m/>
  </r>
  <r>
    <x v="14"/>
    <x v="57"/>
    <x v="2"/>
    <n v="10"/>
    <m/>
    <m/>
    <m/>
    <m/>
    <n v="0"/>
    <n v="1"/>
    <n v="2"/>
    <m/>
    <n v="3"/>
    <s v="Archief FA"/>
    <m/>
    <m/>
  </r>
  <r>
    <x v="14"/>
    <x v="53"/>
    <x v="0"/>
    <n v="10"/>
    <m/>
    <m/>
    <m/>
    <m/>
    <n v="0"/>
    <m/>
    <n v="3"/>
    <m/>
    <n v="3"/>
    <s v="Archief FA"/>
    <m/>
    <m/>
  </r>
  <r>
    <x v="14"/>
    <x v="62"/>
    <x v="0"/>
    <n v="10"/>
    <m/>
    <m/>
    <m/>
    <n v="1"/>
    <n v="1"/>
    <m/>
    <n v="1"/>
    <m/>
    <n v="2"/>
    <s v="Archief FA"/>
    <m/>
    <m/>
  </r>
  <r>
    <x v="14"/>
    <x v="63"/>
    <x v="0"/>
    <n v="10"/>
    <m/>
    <m/>
    <m/>
    <m/>
    <n v="0"/>
    <m/>
    <n v="2"/>
    <m/>
    <n v="2"/>
    <s v="Archief FA"/>
    <m/>
    <m/>
  </r>
  <r>
    <x v="14"/>
    <x v="24"/>
    <x v="1"/>
    <n v="10"/>
    <m/>
    <m/>
    <m/>
    <m/>
    <n v="0"/>
    <m/>
    <n v="2"/>
    <m/>
    <n v="2"/>
    <s v="Archief FA"/>
    <m/>
    <m/>
  </r>
  <r>
    <x v="14"/>
    <x v="64"/>
    <x v="0"/>
    <n v="10"/>
    <m/>
    <m/>
    <m/>
    <n v="1"/>
    <n v="1"/>
    <m/>
    <m/>
    <m/>
    <n v="1"/>
    <s v="Archief FA"/>
    <m/>
    <m/>
  </r>
  <r>
    <x v="14"/>
    <x v="55"/>
    <x v="2"/>
    <n v="10"/>
    <m/>
    <m/>
    <m/>
    <n v="1"/>
    <n v="1"/>
    <m/>
    <m/>
    <m/>
    <n v="1"/>
    <s v="Archief FA"/>
    <m/>
    <m/>
  </r>
  <r>
    <x v="14"/>
    <x v="21"/>
    <x v="0"/>
    <n v="10"/>
    <m/>
    <m/>
    <m/>
    <n v="1"/>
    <n v="1"/>
    <m/>
    <m/>
    <m/>
    <n v="1"/>
    <s v="Archief FA"/>
    <m/>
    <m/>
  </r>
  <r>
    <x v="14"/>
    <x v="65"/>
    <x v="0"/>
    <n v="10"/>
    <s v="ja"/>
    <m/>
    <m/>
    <n v="1"/>
    <n v="1"/>
    <m/>
    <m/>
    <m/>
    <n v="1"/>
    <s v="Archief FA"/>
    <m/>
    <m/>
  </r>
  <r>
    <x v="14"/>
    <x v="52"/>
    <x v="0"/>
    <n v="10"/>
    <m/>
    <m/>
    <m/>
    <m/>
    <n v="0"/>
    <m/>
    <n v="1"/>
    <m/>
    <n v="1"/>
    <s v="Archief FA"/>
    <m/>
    <m/>
  </r>
  <r>
    <x v="15"/>
    <x v="53"/>
    <x v="0"/>
    <n v="10"/>
    <m/>
    <m/>
    <m/>
    <n v="2"/>
    <n v="2"/>
    <n v="2"/>
    <n v="6"/>
    <m/>
    <n v="10"/>
    <s v="Archief FA"/>
    <m/>
    <m/>
  </r>
  <r>
    <x v="15"/>
    <x v="62"/>
    <x v="0"/>
    <n v="10"/>
    <m/>
    <m/>
    <m/>
    <n v="4"/>
    <n v="4"/>
    <n v="2"/>
    <n v="1"/>
    <m/>
    <n v="7"/>
    <s v="Archief FA"/>
    <m/>
    <m/>
  </r>
  <r>
    <x v="15"/>
    <x v="66"/>
    <x v="2"/>
    <n v="10"/>
    <s v="ja"/>
    <m/>
    <m/>
    <n v="1"/>
    <n v="1"/>
    <m/>
    <n v="6"/>
    <m/>
    <n v="7"/>
    <s v="Archief FA"/>
    <m/>
    <m/>
  </r>
  <r>
    <x v="15"/>
    <x v="61"/>
    <x v="0"/>
    <n v="10"/>
    <s v="ja"/>
    <m/>
    <m/>
    <n v="3"/>
    <n v="3"/>
    <m/>
    <n v="4"/>
    <m/>
    <n v="7"/>
    <s v="Archief FA"/>
    <m/>
    <m/>
  </r>
  <r>
    <x v="15"/>
    <x v="2"/>
    <x v="0"/>
    <n v="10"/>
    <m/>
    <m/>
    <m/>
    <n v="1"/>
    <n v="1"/>
    <m/>
    <n v="5"/>
    <m/>
    <n v="6"/>
    <s v="Archief FA"/>
    <m/>
    <m/>
  </r>
  <r>
    <x v="15"/>
    <x v="64"/>
    <x v="0"/>
    <n v="10"/>
    <m/>
    <m/>
    <m/>
    <n v="1"/>
    <n v="1"/>
    <m/>
    <n v="5"/>
    <m/>
    <n v="6"/>
    <s v="Archief FA"/>
    <m/>
    <m/>
  </r>
  <r>
    <x v="15"/>
    <x v="65"/>
    <x v="0"/>
    <n v="10"/>
    <s v="ja"/>
    <m/>
    <m/>
    <n v="2"/>
    <n v="2"/>
    <m/>
    <n v="3"/>
    <m/>
    <n v="5"/>
    <s v="Archief FA"/>
    <m/>
    <m/>
  </r>
  <r>
    <x v="15"/>
    <x v="51"/>
    <x v="0"/>
    <n v="10"/>
    <m/>
    <m/>
    <m/>
    <m/>
    <n v="0"/>
    <m/>
    <n v="4"/>
    <m/>
    <n v="4"/>
    <s v="Archief FA"/>
    <m/>
    <m/>
  </r>
  <r>
    <x v="15"/>
    <x v="67"/>
    <x v="2"/>
    <n v="10"/>
    <m/>
    <m/>
    <m/>
    <n v="3"/>
    <n v="3"/>
    <m/>
    <n v="1"/>
    <m/>
    <n v="4"/>
    <s v="Archief FA"/>
    <m/>
    <m/>
  </r>
  <r>
    <x v="15"/>
    <x v="21"/>
    <x v="0"/>
    <n v="10"/>
    <m/>
    <m/>
    <m/>
    <n v="1"/>
    <n v="1"/>
    <m/>
    <n v="3"/>
    <m/>
    <n v="4"/>
    <s v="Archief FA"/>
    <m/>
    <m/>
  </r>
  <r>
    <x v="15"/>
    <x v="56"/>
    <x v="1"/>
    <n v="10"/>
    <m/>
    <m/>
    <m/>
    <m/>
    <n v="0"/>
    <m/>
    <n v="2"/>
    <m/>
    <n v="2"/>
    <s v="Archief FA"/>
    <m/>
    <m/>
  </r>
  <r>
    <x v="15"/>
    <x v="43"/>
    <x v="2"/>
    <n v="10"/>
    <m/>
    <m/>
    <m/>
    <n v="2"/>
    <n v="2"/>
    <m/>
    <m/>
    <m/>
    <n v="2"/>
    <s v="Archief FA"/>
    <m/>
    <m/>
  </r>
  <r>
    <x v="15"/>
    <x v="57"/>
    <x v="2"/>
    <n v="10"/>
    <m/>
    <m/>
    <m/>
    <m/>
    <n v="0"/>
    <m/>
    <n v="1"/>
    <m/>
    <n v="1"/>
    <s v="Archief FA"/>
    <m/>
    <m/>
  </r>
  <r>
    <x v="15"/>
    <x v="24"/>
    <x v="1"/>
    <n v="10"/>
    <m/>
    <m/>
    <m/>
    <m/>
    <n v="0"/>
    <n v="1"/>
    <m/>
    <m/>
    <n v="1"/>
    <s v="Archief FA"/>
    <m/>
    <m/>
  </r>
  <r>
    <x v="16"/>
    <x v="66"/>
    <x v="2"/>
    <s v="00"/>
    <s v="ja"/>
    <m/>
    <m/>
    <n v="4"/>
    <n v="4"/>
    <n v="3"/>
    <n v="6"/>
    <m/>
    <n v="13"/>
    <s v="Archief FA"/>
    <m/>
    <m/>
  </r>
  <r>
    <x v="16"/>
    <x v="64"/>
    <x v="0"/>
    <s v="00"/>
    <m/>
    <m/>
    <m/>
    <n v="4"/>
    <n v="4"/>
    <n v="3"/>
    <n v="4"/>
    <m/>
    <n v="11"/>
    <s v="Archief FA"/>
    <m/>
    <m/>
  </r>
  <r>
    <x v="16"/>
    <x v="2"/>
    <x v="0"/>
    <s v="00"/>
    <m/>
    <m/>
    <m/>
    <n v="1"/>
    <n v="1"/>
    <m/>
    <n v="3"/>
    <m/>
    <n v="4"/>
    <s v="Archief FA"/>
    <m/>
    <m/>
  </r>
  <r>
    <x v="16"/>
    <x v="54"/>
    <x v="0"/>
    <s v="00"/>
    <m/>
    <m/>
    <m/>
    <n v="2"/>
    <n v="2"/>
    <m/>
    <n v="2"/>
    <m/>
    <n v="4"/>
    <s v="Archief FA"/>
    <m/>
    <m/>
  </r>
  <r>
    <x v="16"/>
    <x v="24"/>
    <x v="1"/>
    <s v="00"/>
    <m/>
    <m/>
    <m/>
    <m/>
    <n v="0"/>
    <m/>
    <n v="3"/>
    <m/>
    <n v="3"/>
    <s v="Archief FA"/>
    <m/>
    <m/>
  </r>
  <r>
    <x v="16"/>
    <x v="65"/>
    <x v="0"/>
    <s v="00"/>
    <s v="ja"/>
    <m/>
    <m/>
    <n v="3"/>
    <n v="3"/>
    <m/>
    <m/>
    <m/>
    <n v="3"/>
    <s v="Archief FA"/>
    <m/>
    <m/>
  </r>
  <r>
    <x v="16"/>
    <x v="9"/>
    <x v="3"/>
    <s v="00"/>
    <m/>
    <m/>
    <m/>
    <n v="2"/>
    <n v="2"/>
    <m/>
    <m/>
    <m/>
    <n v="2"/>
    <s v="Archief FA"/>
    <m/>
    <m/>
  </r>
  <r>
    <x v="16"/>
    <x v="56"/>
    <x v="1"/>
    <s v="00"/>
    <m/>
    <m/>
    <m/>
    <n v="1"/>
    <n v="1"/>
    <m/>
    <n v="1"/>
    <m/>
    <n v="2"/>
    <s v="Archief FA"/>
    <m/>
    <m/>
  </r>
  <r>
    <x v="16"/>
    <x v="52"/>
    <x v="0"/>
    <s v="00"/>
    <m/>
    <m/>
    <m/>
    <n v="1"/>
    <n v="1"/>
    <m/>
    <n v="1"/>
    <m/>
    <n v="2"/>
    <s v="Archief FA"/>
    <m/>
    <m/>
  </r>
  <r>
    <x v="16"/>
    <x v="43"/>
    <x v="2"/>
    <s v="00"/>
    <m/>
    <m/>
    <m/>
    <m/>
    <n v="0"/>
    <m/>
    <n v="2"/>
    <m/>
    <n v="2"/>
    <s v="Archief FA"/>
    <m/>
    <m/>
  </r>
  <r>
    <x v="16"/>
    <x v="68"/>
    <x v="1"/>
    <s v="00"/>
    <m/>
    <m/>
    <m/>
    <m/>
    <n v="0"/>
    <n v="1"/>
    <n v="1"/>
    <m/>
    <n v="2"/>
    <s v="Archief FA"/>
    <m/>
    <m/>
  </r>
  <r>
    <x v="16"/>
    <x v="62"/>
    <x v="0"/>
    <s v="00"/>
    <m/>
    <m/>
    <m/>
    <m/>
    <n v="0"/>
    <m/>
    <n v="1"/>
    <m/>
    <n v="1"/>
    <s v="Archief FA"/>
    <m/>
    <m/>
  </r>
  <r>
    <x v="16"/>
    <x v="67"/>
    <x v="2"/>
    <s v="00"/>
    <m/>
    <m/>
    <m/>
    <n v="1"/>
    <n v="1"/>
    <m/>
    <m/>
    <m/>
    <n v="1"/>
    <s v="Archief FA"/>
    <m/>
    <m/>
  </r>
  <r>
    <x v="16"/>
    <x v="57"/>
    <x v="2"/>
    <s v="00"/>
    <m/>
    <m/>
    <m/>
    <n v="1"/>
    <n v="1"/>
    <m/>
    <m/>
    <m/>
    <n v="1"/>
    <s v="Archief FA"/>
    <m/>
    <m/>
  </r>
  <r>
    <x v="16"/>
    <x v="53"/>
    <x v="0"/>
    <s v="00"/>
    <m/>
    <m/>
    <m/>
    <m/>
    <n v="0"/>
    <m/>
    <n v="1"/>
    <m/>
    <n v="1"/>
    <s v="Archief FA"/>
    <m/>
    <m/>
  </r>
  <r>
    <x v="16"/>
    <x v="61"/>
    <x v="0"/>
    <s v="00"/>
    <s v="ja"/>
    <m/>
    <m/>
    <n v="1"/>
    <n v="1"/>
    <m/>
    <m/>
    <m/>
    <n v="1"/>
    <s v="Archief FA"/>
    <m/>
    <m/>
  </r>
  <r>
    <x v="16"/>
    <x v="69"/>
    <x v="2"/>
    <s v="00"/>
    <m/>
    <m/>
    <m/>
    <n v="1"/>
    <n v="1"/>
    <m/>
    <m/>
    <m/>
    <n v="1"/>
    <s v="Archief FA"/>
    <m/>
    <m/>
  </r>
  <r>
    <x v="17"/>
    <x v="64"/>
    <x v="0"/>
    <s v="00"/>
    <m/>
    <m/>
    <m/>
    <n v="2"/>
    <n v="2"/>
    <n v="1"/>
    <n v="7"/>
    <m/>
    <n v="10"/>
    <s v="Archief FA"/>
    <m/>
    <m/>
  </r>
  <r>
    <x v="17"/>
    <x v="65"/>
    <x v="0"/>
    <s v="00"/>
    <s v="ja"/>
    <m/>
    <m/>
    <n v="2"/>
    <n v="2"/>
    <n v="1"/>
    <n v="2"/>
    <m/>
    <n v="5"/>
    <s v="Archief FA"/>
    <m/>
    <m/>
  </r>
  <r>
    <x v="17"/>
    <x v="56"/>
    <x v="1"/>
    <s v="00"/>
    <m/>
    <m/>
    <m/>
    <m/>
    <n v="0"/>
    <n v="4"/>
    <n v="1"/>
    <m/>
    <n v="5"/>
    <s v="Archief FA"/>
    <m/>
    <m/>
  </r>
  <r>
    <x v="17"/>
    <x v="51"/>
    <x v="0"/>
    <s v="00"/>
    <m/>
    <m/>
    <m/>
    <m/>
    <n v="0"/>
    <n v="1"/>
    <n v="3"/>
    <m/>
    <n v="4"/>
    <s v="Archief FA"/>
    <m/>
    <m/>
  </r>
  <r>
    <x v="17"/>
    <x v="70"/>
    <x v="1"/>
    <s v="00"/>
    <s v="ja"/>
    <m/>
    <m/>
    <n v="1"/>
    <n v="1"/>
    <n v="1"/>
    <n v="2"/>
    <m/>
    <n v="4"/>
    <s v="Archief FA"/>
    <m/>
    <m/>
  </r>
  <r>
    <x v="17"/>
    <x v="71"/>
    <x v="0"/>
    <s v="00"/>
    <m/>
    <m/>
    <m/>
    <n v="3"/>
    <n v="3"/>
    <m/>
    <n v="1"/>
    <m/>
    <n v="4"/>
    <s v="Archief FA"/>
    <m/>
    <m/>
  </r>
  <r>
    <x v="17"/>
    <x v="68"/>
    <x v="1"/>
    <s v="00"/>
    <m/>
    <m/>
    <m/>
    <n v="2"/>
    <n v="2"/>
    <m/>
    <n v="2"/>
    <m/>
    <n v="4"/>
    <s v="Archief FA"/>
    <m/>
    <m/>
  </r>
  <r>
    <x v="17"/>
    <x v="72"/>
    <x v="0"/>
    <s v="00"/>
    <m/>
    <m/>
    <m/>
    <n v="1"/>
    <n v="1"/>
    <m/>
    <n v="2"/>
    <m/>
    <n v="3"/>
    <s v="Archief FA"/>
    <m/>
    <m/>
  </r>
  <r>
    <x v="17"/>
    <x v="54"/>
    <x v="0"/>
    <s v="00"/>
    <m/>
    <m/>
    <m/>
    <n v="1"/>
    <n v="1"/>
    <n v="1"/>
    <n v="1"/>
    <m/>
    <n v="3"/>
    <s v="Archief FA"/>
    <m/>
    <m/>
  </r>
  <r>
    <x v="17"/>
    <x v="73"/>
    <x v="1"/>
    <s v="00"/>
    <m/>
    <m/>
    <m/>
    <n v="1"/>
    <n v="1"/>
    <n v="1"/>
    <m/>
    <m/>
    <n v="2"/>
    <s v="Archief FA"/>
    <m/>
    <m/>
  </r>
  <r>
    <x v="17"/>
    <x v="9"/>
    <x v="3"/>
    <s v="00"/>
    <m/>
    <m/>
    <m/>
    <m/>
    <n v="0"/>
    <m/>
    <n v="2"/>
    <m/>
    <n v="2"/>
    <s v="Archief FA"/>
    <m/>
    <m/>
  </r>
  <r>
    <x v="17"/>
    <x v="74"/>
    <x v="1"/>
    <s v="00"/>
    <m/>
    <m/>
    <m/>
    <m/>
    <n v="0"/>
    <n v="1"/>
    <n v="1"/>
    <m/>
    <n v="2"/>
    <s v="Archief FA"/>
    <m/>
    <m/>
  </r>
  <r>
    <x v="17"/>
    <x v="67"/>
    <x v="2"/>
    <s v="00"/>
    <m/>
    <m/>
    <m/>
    <m/>
    <n v="0"/>
    <n v="1"/>
    <m/>
    <m/>
    <n v="1"/>
    <s v="Archief FA"/>
    <m/>
    <m/>
  </r>
  <r>
    <x v="17"/>
    <x v="57"/>
    <x v="2"/>
    <s v="00"/>
    <m/>
    <m/>
    <m/>
    <m/>
    <n v="0"/>
    <m/>
    <n v="1"/>
    <m/>
    <n v="1"/>
    <s v="Archief FA"/>
    <m/>
    <m/>
  </r>
  <r>
    <x v="18"/>
    <x v="72"/>
    <x v="0"/>
    <s v="00"/>
    <m/>
    <m/>
    <m/>
    <n v="8"/>
    <n v="8"/>
    <m/>
    <n v="6"/>
    <m/>
    <n v="14"/>
    <s v="Archief FA"/>
    <m/>
    <m/>
  </r>
  <r>
    <x v="18"/>
    <x v="51"/>
    <x v="0"/>
    <s v="00"/>
    <m/>
    <m/>
    <m/>
    <n v="4"/>
    <n v="4"/>
    <n v="3"/>
    <n v="5"/>
    <m/>
    <n v="12"/>
    <s v="Archief FA"/>
    <m/>
    <m/>
  </r>
  <r>
    <x v="18"/>
    <x v="54"/>
    <x v="0"/>
    <s v="00"/>
    <m/>
    <m/>
    <m/>
    <n v="7"/>
    <n v="7"/>
    <n v="3"/>
    <n v="2"/>
    <m/>
    <n v="12"/>
    <s v="Archief FA"/>
    <m/>
    <m/>
  </r>
  <r>
    <x v="18"/>
    <x v="64"/>
    <x v="0"/>
    <s v="00"/>
    <m/>
    <m/>
    <m/>
    <n v="4"/>
    <n v="4"/>
    <m/>
    <n v="4"/>
    <m/>
    <n v="8"/>
    <s v="Archief FA"/>
    <m/>
    <m/>
  </r>
  <r>
    <x v="18"/>
    <x v="53"/>
    <x v="0"/>
    <s v="00"/>
    <m/>
    <m/>
    <m/>
    <n v="2"/>
    <n v="2"/>
    <n v="1"/>
    <n v="3"/>
    <m/>
    <n v="6"/>
    <s v="Archief FA"/>
    <m/>
    <m/>
  </r>
  <r>
    <x v="18"/>
    <x v="56"/>
    <x v="1"/>
    <s v="00"/>
    <m/>
    <m/>
    <m/>
    <n v="1"/>
    <n v="1"/>
    <m/>
    <n v="3"/>
    <m/>
    <n v="4"/>
    <s v="Archief FA"/>
    <m/>
    <m/>
  </r>
  <r>
    <x v="18"/>
    <x v="57"/>
    <x v="2"/>
    <s v="00"/>
    <m/>
    <m/>
    <m/>
    <m/>
    <n v="0"/>
    <m/>
    <n v="2"/>
    <m/>
    <n v="2"/>
    <s v="Archief FA"/>
    <m/>
    <m/>
  </r>
  <r>
    <x v="18"/>
    <x v="74"/>
    <x v="1"/>
    <s v="00"/>
    <m/>
    <m/>
    <m/>
    <n v="2"/>
    <n v="2"/>
    <m/>
    <m/>
    <m/>
    <n v="2"/>
    <s v="Archief FA"/>
    <m/>
    <m/>
  </r>
  <r>
    <x v="18"/>
    <x v="75"/>
    <x v="0"/>
    <s v="00"/>
    <m/>
    <m/>
    <m/>
    <n v="2"/>
    <n v="2"/>
    <m/>
    <m/>
    <m/>
    <n v="2"/>
    <s v="Archief FA"/>
    <m/>
    <m/>
  </r>
  <r>
    <x v="18"/>
    <x v="68"/>
    <x v="1"/>
    <s v="00"/>
    <m/>
    <m/>
    <m/>
    <n v="1"/>
    <n v="1"/>
    <m/>
    <n v="1"/>
    <m/>
    <n v="2"/>
    <s v="Archief FA"/>
    <m/>
    <m/>
  </r>
  <r>
    <x v="18"/>
    <x v="67"/>
    <x v="2"/>
    <s v="00"/>
    <m/>
    <m/>
    <m/>
    <m/>
    <n v="0"/>
    <m/>
    <n v="1"/>
    <m/>
    <n v="1"/>
    <s v="Archief FA"/>
    <m/>
    <m/>
  </r>
  <r>
    <x v="18"/>
    <x v="9"/>
    <x v="3"/>
    <s v="00"/>
    <m/>
    <m/>
    <m/>
    <m/>
    <n v="0"/>
    <m/>
    <n v="1"/>
    <m/>
    <n v="1"/>
    <s v="Archief FA"/>
    <m/>
    <m/>
  </r>
  <r>
    <x v="18"/>
    <x v="76"/>
    <x v="0"/>
    <s v="00"/>
    <m/>
    <m/>
    <m/>
    <n v="1"/>
    <n v="1"/>
    <m/>
    <m/>
    <m/>
    <n v="1"/>
    <s v="Archief FA"/>
    <m/>
    <m/>
  </r>
  <r>
    <x v="18"/>
    <x v="65"/>
    <x v="0"/>
    <s v="00"/>
    <s v="ja"/>
    <m/>
    <m/>
    <n v="1"/>
    <n v="1"/>
    <m/>
    <m/>
    <m/>
    <n v="1"/>
    <s v="Archief FA"/>
    <m/>
    <m/>
  </r>
  <r>
    <x v="18"/>
    <x v="69"/>
    <x v="2"/>
    <s v="00"/>
    <m/>
    <m/>
    <m/>
    <n v="1"/>
    <n v="1"/>
    <m/>
    <m/>
    <m/>
    <n v="1"/>
    <s v="Archief FA"/>
    <m/>
    <m/>
  </r>
  <r>
    <x v="18"/>
    <x v="77"/>
    <x v="2"/>
    <s v="00"/>
    <m/>
    <m/>
    <m/>
    <n v="1"/>
    <n v="1"/>
    <m/>
    <m/>
    <m/>
    <n v="1"/>
    <s v="Archief FA"/>
    <m/>
    <m/>
  </r>
  <r>
    <x v="19"/>
    <x v="64"/>
    <x v="0"/>
    <s v="00"/>
    <m/>
    <m/>
    <m/>
    <n v="6"/>
    <n v="6"/>
    <n v="1"/>
    <n v="16"/>
    <n v="2"/>
    <n v="25"/>
    <s v="Archief FA"/>
    <m/>
    <m/>
  </r>
  <r>
    <x v="19"/>
    <x v="54"/>
    <x v="0"/>
    <s v="00"/>
    <m/>
    <m/>
    <m/>
    <n v="1"/>
    <n v="1"/>
    <n v="1"/>
    <n v="6"/>
    <n v="2"/>
    <n v="10"/>
    <s v="Archief FA"/>
    <m/>
    <m/>
  </r>
  <r>
    <x v="19"/>
    <x v="73"/>
    <x v="1"/>
    <s v="00"/>
    <m/>
    <m/>
    <m/>
    <n v="3"/>
    <n v="3"/>
    <n v="1"/>
    <n v="3"/>
    <m/>
    <n v="7"/>
    <s v="Archief FA"/>
    <m/>
    <m/>
  </r>
  <r>
    <x v="19"/>
    <x v="68"/>
    <x v="1"/>
    <s v="00"/>
    <m/>
    <m/>
    <m/>
    <n v="2"/>
    <n v="2"/>
    <m/>
    <n v="3"/>
    <n v="2"/>
    <n v="7"/>
    <s v="Archief FA"/>
    <m/>
    <m/>
  </r>
  <r>
    <x v="19"/>
    <x v="78"/>
    <x v="0"/>
    <s v="00"/>
    <m/>
    <m/>
    <m/>
    <n v="3"/>
    <n v="3"/>
    <n v="1"/>
    <n v="2"/>
    <m/>
    <n v="6"/>
    <s v="Archief FA"/>
    <m/>
    <m/>
  </r>
  <r>
    <x v="19"/>
    <x v="51"/>
    <x v="0"/>
    <s v="00"/>
    <m/>
    <m/>
    <m/>
    <n v="3"/>
    <n v="3"/>
    <m/>
    <n v="2"/>
    <m/>
    <n v="5"/>
    <s v="Archief FA"/>
    <m/>
    <m/>
  </r>
  <r>
    <x v="19"/>
    <x v="56"/>
    <x v="1"/>
    <s v="00"/>
    <m/>
    <m/>
    <m/>
    <n v="2"/>
    <n v="2"/>
    <n v="1"/>
    <n v="1"/>
    <m/>
    <n v="4"/>
    <s v="Archief FA"/>
    <m/>
    <m/>
  </r>
  <r>
    <x v="19"/>
    <x v="53"/>
    <x v="0"/>
    <s v="00"/>
    <m/>
    <m/>
    <m/>
    <n v="2"/>
    <n v="2"/>
    <m/>
    <n v="1"/>
    <m/>
    <n v="3"/>
    <s v="Archief FA"/>
    <m/>
    <m/>
  </r>
  <r>
    <x v="19"/>
    <x v="72"/>
    <x v="0"/>
    <s v="00"/>
    <m/>
    <m/>
    <m/>
    <m/>
    <n v="0"/>
    <m/>
    <m/>
    <n v="2"/>
    <n v="2"/>
    <s v="Archief FA"/>
    <m/>
    <m/>
  </r>
  <r>
    <x v="19"/>
    <x v="76"/>
    <x v="0"/>
    <s v="00"/>
    <m/>
    <m/>
    <m/>
    <m/>
    <n v="0"/>
    <m/>
    <m/>
    <n v="2"/>
    <n v="2"/>
    <s v="Archief FA"/>
    <m/>
    <m/>
  </r>
  <r>
    <x v="19"/>
    <x v="79"/>
    <x v="1"/>
    <s v="00"/>
    <m/>
    <m/>
    <m/>
    <m/>
    <n v="0"/>
    <n v="1"/>
    <n v="1"/>
    <m/>
    <n v="2"/>
    <s v="Archief FA"/>
    <m/>
    <m/>
  </r>
  <r>
    <x v="19"/>
    <x v="80"/>
    <x v="0"/>
    <s v="00"/>
    <m/>
    <m/>
    <m/>
    <n v="2"/>
    <n v="2"/>
    <m/>
    <m/>
    <m/>
    <n v="2"/>
    <s v="Archief FA"/>
    <m/>
    <m/>
  </r>
  <r>
    <x v="19"/>
    <x v="52"/>
    <x v="0"/>
    <s v="00"/>
    <m/>
    <m/>
    <m/>
    <m/>
    <n v="0"/>
    <m/>
    <n v="1"/>
    <n v="1"/>
    <n v="2"/>
    <s v="Archief FA"/>
    <m/>
    <m/>
  </r>
  <r>
    <x v="19"/>
    <x v="67"/>
    <x v="2"/>
    <s v="00"/>
    <m/>
    <m/>
    <m/>
    <m/>
    <n v="0"/>
    <m/>
    <m/>
    <n v="1"/>
    <n v="1"/>
    <s v="Archief FA"/>
    <s v="NC: promotie Veere op Domburg"/>
    <m/>
  </r>
  <r>
    <x v="19"/>
    <x v="74"/>
    <x v="1"/>
    <s v="00"/>
    <m/>
    <m/>
    <m/>
    <n v="1"/>
    <n v="1"/>
    <m/>
    <m/>
    <m/>
    <n v="1"/>
    <s v="Archief FA"/>
    <m/>
    <m/>
  </r>
  <r>
    <x v="19"/>
    <x v="75"/>
    <x v="0"/>
    <s v="00"/>
    <m/>
    <m/>
    <m/>
    <n v="1"/>
    <n v="1"/>
    <m/>
    <m/>
    <m/>
    <n v="1"/>
    <s v="Archief FA"/>
    <m/>
    <m/>
  </r>
  <r>
    <x v="19"/>
    <x v="81"/>
    <x v="2"/>
    <s v="00"/>
    <m/>
    <m/>
    <m/>
    <m/>
    <n v="0"/>
    <n v="1"/>
    <m/>
    <m/>
    <n v="1"/>
    <s v="Archief FA"/>
    <m/>
    <m/>
  </r>
  <r>
    <x v="19"/>
    <x v="82"/>
    <x v="1"/>
    <s v="00"/>
    <m/>
    <m/>
    <m/>
    <n v="0"/>
    <n v="0"/>
    <m/>
    <n v="0"/>
    <m/>
    <n v="0"/>
    <m/>
    <s v="niet compleet"/>
    <m/>
  </r>
  <r>
    <x v="20"/>
    <x v="64"/>
    <x v="0"/>
    <s v="00"/>
    <m/>
    <m/>
    <m/>
    <n v="7"/>
    <n v="7"/>
    <n v="2"/>
    <n v="13"/>
    <n v="2"/>
    <n v="24"/>
    <s v="Archief FA"/>
    <m/>
    <m/>
  </r>
  <r>
    <x v="20"/>
    <x v="54"/>
    <x v="0"/>
    <s v="00"/>
    <m/>
    <m/>
    <m/>
    <n v="7"/>
    <n v="7"/>
    <n v="3"/>
    <n v="8"/>
    <m/>
    <n v="18"/>
    <s v="Archief FA"/>
    <m/>
    <m/>
  </r>
  <r>
    <x v="20"/>
    <x v="53"/>
    <x v="0"/>
    <s v="00"/>
    <m/>
    <m/>
    <m/>
    <n v="2"/>
    <n v="2"/>
    <n v="1"/>
    <n v="7"/>
    <n v="2"/>
    <n v="12"/>
    <s v="Archief FA"/>
    <m/>
    <m/>
  </r>
  <r>
    <x v="20"/>
    <x v="56"/>
    <x v="1"/>
    <s v="00"/>
    <m/>
    <m/>
    <m/>
    <n v="1"/>
    <n v="1"/>
    <m/>
    <n v="4"/>
    <n v="3"/>
    <n v="8"/>
    <s v="Archief FA"/>
    <m/>
    <m/>
  </r>
  <r>
    <x v="20"/>
    <x v="75"/>
    <x v="0"/>
    <s v="00"/>
    <m/>
    <m/>
    <m/>
    <n v="1"/>
    <n v="1"/>
    <n v="2"/>
    <n v="2"/>
    <m/>
    <n v="5"/>
    <s v="Archief FA"/>
    <m/>
    <m/>
  </r>
  <r>
    <x v="20"/>
    <x v="83"/>
    <x v="1"/>
    <s v="00"/>
    <s v="ja"/>
    <m/>
    <m/>
    <n v="3"/>
    <n v="3"/>
    <m/>
    <n v="2"/>
    <m/>
    <n v="5"/>
    <s v="Archief FA"/>
    <m/>
    <m/>
  </r>
  <r>
    <x v="20"/>
    <x v="73"/>
    <x v="1"/>
    <s v="00"/>
    <m/>
    <m/>
    <m/>
    <n v="2"/>
    <n v="2"/>
    <m/>
    <n v="2"/>
    <m/>
    <n v="4"/>
    <s v="Archief FA"/>
    <m/>
    <m/>
  </r>
  <r>
    <x v="20"/>
    <x v="68"/>
    <x v="1"/>
    <s v="00"/>
    <m/>
    <m/>
    <m/>
    <m/>
    <n v="0"/>
    <m/>
    <n v="4"/>
    <m/>
    <n v="4"/>
    <s v="Archief FA"/>
    <m/>
    <m/>
  </r>
  <r>
    <x v="20"/>
    <x v="9"/>
    <x v="3"/>
    <s v="00"/>
    <m/>
    <m/>
    <m/>
    <n v="2"/>
    <n v="2"/>
    <m/>
    <n v="1"/>
    <m/>
    <n v="3"/>
    <s v="Archief FA"/>
    <m/>
    <m/>
  </r>
  <r>
    <x v="20"/>
    <x v="79"/>
    <x v="1"/>
    <s v="00"/>
    <m/>
    <m/>
    <m/>
    <n v="2"/>
    <n v="2"/>
    <m/>
    <m/>
    <n v="1"/>
    <n v="3"/>
    <s v="Archief FA"/>
    <m/>
    <m/>
  </r>
  <r>
    <x v="20"/>
    <x v="51"/>
    <x v="0"/>
    <s v="00"/>
    <m/>
    <m/>
    <m/>
    <m/>
    <n v="0"/>
    <m/>
    <n v="2"/>
    <m/>
    <n v="2"/>
    <s v="Archief FA"/>
    <m/>
    <m/>
  </r>
  <r>
    <x v="20"/>
    <x v="57"/>
    <x v="2"/>
    <s v="00"/>
    <m/>
    <m/>
    <m/>
    <n v="1"/>
    <n v="1"/>
    <m/>
    <n v="1"/>
    <m/>
    <n v="2"/>
    <s v="Archief FA"/>
    <m/>
    <m/>
  </r>
  <r>
    <x v="20"/>
    <x v="74"/>
    <x v="1"/>
    <s v="00"/>
    <m/>
    <m/>
    <m/>
    <m/>
    <n v="0"/>
    <m/>
    <n v="2"/>
    <m/>
    <n v="2"/>
    <s v="Archief FA"/>
    <m/>
    <m/>
  </r>
  <r>
    <x v="20"/>
    <x v="84"/>
    <x v="2"/>
    <s v="00"/>
    <m/>
    <m/>
    <m/>
    <m/>
    <n v="0"/>
    <m/>
    <n v="1"/>
    <m/>
    <n v="1"/>
    <s v="Archief FA"/>
    <m/>
    <m/>
  </r>
  <r>
    <x v="20"/>
    <x v="67"/>
    <x v="2"/>
    <s v="00"/>
    <m/>
    <m/>
    <m/>
    <m/>
    <n v="0"/>
    <m/>
    <n v="1"/>
    <m/>
    <n v="1"/>
    <s v="Archief FA"/>
    <m/>
    <m/>
  </r>
  <r>
    <x v="20"/>
    <x v="80"/>
    <x v="0"/>
    <s v="00"/>
    <m/>
    <m/>
    <m/>
    <m/>
    <n v="0"/>
    <n v="1"/>
    <m/>
    <m/>
    <n v="1"/>
    <s v="Archief FA"/>
    <m/>
    <m/>
  </r>
  <r>
    <x v="20"/>
    <x v="69"/>
    <x v="2"/>
    <s v="00"/>
    <m/>
    <m/>
    <m/>
    <m/>
    <n v="0"/>
    <m/>
    <n v="1"/>
    <m/>
    <n v="1"/>
    <s v="Archief FA"/>
    <m/>
    <m/>
  </r>
  <r>
    <x v="21"/>
    <x v="64"/>
    <x v="0"/>
    <s v="00"/>
    <m/>
    <m/>
    <m/>
    <n v="7"/>
    <n v="7"/>
    <m/>
    <n v="15"/>
    <m/>
    <n v="22"/>
    <s v="Archief FA"/>
    <m/>
    <m/>
  </r>
  <r>
    <x v="21"/>
    <x v="83"/>
    <x v="1"/>
    <s v="00"/>
    <s v="ja"/>
    <m/>
    <m/>
    <n v="6"/>
    <n v="6"/>
    <n v="1"/>
    <n v="10"/>
    <m/>
    <n v="17"/>
    <s v="Archief FA"/>
    <m/>
    <m/>
  </r>
  <r>
    <x v="21"/>
    <x v="85"/>
    <x v="0"/>
    <s v="00"/>
    <m/>
    <m/>
    <m/>
    <n v="2"/>
    <n v="2"/>
    <m/>
    <n v="6"/>
    <m/>
    <n v="8"/>
    <s v="Archief FA"/>
    <m/>
    <m/>
  </r>
  <r>
    <x v="21"/>
    <x v="51"/>
    <x v="0"/>
    <s v="00"/>
    <m/>
    <m/>
    <m/>
    <n v="4"/>
    <n v="4"/>
    <m/>
    <n v="2"/>
    <m/>
    <n v="6"/>
    <s v="Archief FA"/>
    <m/>
    <m/>
  </r>
  <r>
    <x v="21"/>
    <x v="54"/>
    <x v="0"/>
    <s v="00"/>
    <m/>
    <m/>
    <m/>
    <m/>
    <n v="0"/>
    <m/>
    <n v="4"/>
    <n v="1"/>
    <n v="5"/>
    <s v="Archief FA"/>
    <m/>
    <m/>
  </r>
  <r>
    <x v="21"/>
    <x v="75"/>
    <x v="0"/>
    <s v="00"/>
    <m/>
    <m/>
    <m/>
    <n v="2"/>
    <n v="2"/>
    <m/>
    <n v="3"/>
    <m/>
    <n v="5"/>
    <s v="Archief FA"/>
    <m/>
    <m/>
  </r>
  <r>
    <x v="21"/>
    <x v="9"/>
    <x v="3"/>
    <s v="00"/>
    <m/>
    <m/>
    <m/>
    <n v="2"/>
    <n v="2"/>
    <m/>
    <n v="2"/>
    <m/>
    <n v="4"/>
    <s v="Archief FA"/>
    <m/>
    <m/>
  </r>
  <r>
    <x v="21"/>
    <x v="56"/>
    <x v="1"/>
    <s v="00"/>
    <m/>
    <m/>
    <m/>
    <n v="1"/>
    <n v="1"/>
    <m/>
    <n v="2"/>
    <m/>
    <n v="3"/>
    <s v="Archief FA"/>
    <m/>
    <m/>
  </r>
  <r>
    <x v="21"/>
    <x v="86"/>
    <x v="0"/>
    <s v="00"/>
    <m/>
    <m/>
    <m/>
    <n v="2"/>
    <n v="2"/>
    <m/>
    <n v="1"/>
    <m/>
    <n v="3"/>
    <s v="Archief FA"/>
    <m/>
    <m/>
  </r>
  <r>
    <x v="21"/>
    <x v="57"/>
    <x v="2"/>
    <s v="00"/>
    <m/>
    <m/>
    <m/>
    <m/>
    <n v="0"/>
    <m/>
    <n v="2"/>
    <m/>
    <n v="2"/>
    <s v="Archief FA"/>
    <m/>
    <m/>
  </r>
  <r>
    <x v="21"/>
    <x v="80"/>
    <x v="0"/>
    <s v="00"/>
    <m/>
    <m/>
    <m/>
    <n v="2"/>
    <n v="2"/>
    <m/>
    <m/>
    <m/>
    <n v="2"/>
    <s v="Archief FA"/>
    <m/>
    <m/>
  </r>
  <r>
    <x v="21"/>
    <x v="52"/>
    <x v="0"/>
    <s v="00"/>
    <m/>
    <m/>
    <m/>
    <m/>
    <n v="0"/>
    <n v="1"/>
    <n v="1"/>
    <m/>
    <n v="2"/>
    <s v="Archief FA"/>
    <m/>
    <m/>
  </r>
  <r>
    <x v="21"/>
    <x v="87"/>
    <x v="1"/>
    <s v="00"/>
    <s v="ja"/>
    <m/>
    <m/>
    <m/>
    <n v="0"/>
    <n v="1"/>
    <n v="1"/>
    <m/>
    <n v="2"/>
    <s v="Archief FA"/>
    <m/>
    <m/>
  </r>
  <r>
    <x v="21"/>
    <x v="73"/>
    <x v="1"/>
    <s v="00"/>
    <m/>
    <m/>
    <m/>
    <n v="1"/>
    <n v="1"/>
    <m/>
    <m/>
    <m/>
    <n v="1"/>
    <s v="Archief FA"/>
    <m/>
    <m/>
  </r>
  <r>
    <x v="21"/>
    <x v="88"/>
    <x v="2"/>
    <s v="00"/>
    <m/>
    <m/>
    <m/>
    <n v="1"/>
    <n v="1"/>
    <m/>
    <m/>
    <m/>
    <n v="1"/>
    <s v="Archief FA"/>
    <m/>
    <m/>
  </r>
  <r>
    <x v="21"/>
    <x v="79"/>
    <x v="1"/>
    <s v="00"/>
    <m/>
    <m/>
    <m/>
    <n v="1"/>
    <n v="1"/>
    <m/>
    <m/>
    <m/>
    <n v="1"/>
    <s v="Archief FA"/>
    <m/>
    <m/>
  </r>
  <r>
    <x v="22"/>
    <x v="64"/>
    <x v="0"/>
    <s v="00"/>
    <m/>
    <m/>
    <m/>
    <m/>
    <n v="0"/>
    <n v="8"/>
    <n v="19"/>
    <m/>
    <n v="27"/>
    <s v="Archief FA"/>
    <m/>
    <m/>
  </r>
  <r>
    <x v="22"/>
    <x v="53"/>
    <x v="0"/>
    <s v="00"/>
    <m/>
    <m/>
    <m/>
    <n v="5"/>
    <n v="5"/>
    <n v="2"/>
    <n v="2"/>
    <m/>
    <n v="9"/>
    <s v="Archief FA"/>
    <m/>
    <m/>
  </r>
  <r>
    <x v="22"/>
    <x v="75"/>
    <x v="0"/>
    <s v="00"/>
    <m/>
    <m/>
    <m/>
    <n v="2"/>
    <n v="2"/>
    <n v="1"/>
    <n v="3"/>
    <m/>
    <n v="6"/>
    <s v="Archief FA"/>
    <m/>
    <m/>
  </r>
  <r>
    <x v="22"/>
    <x v="51"/>
    <x v="0"/>
    <s v="00"/>
    <m/>
    <m/>
    <m/>
    <m/>
    <n v="0"/>
    <n v="3"/>
    <n v="2"/>
    <m/>
    <n v="5"/>
    <s v="Archief FA"/>
    <m/>
    <m/>
  </r>
  <r>
    <x v="22"/>
    <x v="79"/>
    <x v="1"/>
    <s v="00"/>
    <m/>
    <m/>
    <m/>
    <n v="2"/>
    <n v="2"/>
    <m/>
    <n v="2"/>
    <m/>
    <n v="4"/>
    <s v="Archief FA"/>
    <m/>
    <m/>
  </r>
  <r>
    <x v="22"/>
    <x v="89"/>
    <x v="0"/>
    <s v="00"/>
    <m/>
    <m/>
    <m/>
    <n v="4"/>
    <n v="4"/>
    <m/>
    <m/>
    <m/>
    <n v="4"/>
    <s v="Archief FA"/>
    <m/>
    <m/>
  </r>
  <r>
    <x v="22"/>
    <x v="56"/>
    <x v="1"/>
    <s v="00"/>
    <m/>
    <m/>
    <m/>
    <m/>
    <n v="0"/>
    <n v="1"/>
    <n v="2"/>
    <m/>
    <n v="3"/>
    <s v="Archief FA"/>
    <m/>
    <m/>
  </r>
  <r>
    <x v="22"/>
    <x v="68"/>
    <x v="1"/>
    <s v="00"/>
    <m/>
    <m/>
    <m/>
    <m/>
    <n v="0"/>
    <m/>
    <n v="3"/>
    <m/>
    <n v="3"/>
    <s v="Archief FA"/>
    <m/>
    <m/>
  </r>
  <r>
    <x v="22"/>
    <x v="90"/>
    <x v="0"/>
    <s v="00"/>
    <m/>
    <m/>
    <m/>
    <m/>
    <n v="0"/>
    <n v="1"/>
    <n v="1"/>
    <m/>
    <n v="2"/>
    <s v="Archief FA"/>
    <m/>
    <m/>
  </r>
  <r>
    <x v="22"/>
    <x v="91"/>
    <x v="2"/>
    <s v="00"/>
    <m/>
    <m/>
    <m/>
    <m/>
    <n v="0"/>
    <m/>
    <n v="2"/>
    <m/>
    <n v="2"/>
    <s v="Archief FA"/>
    <m/>
    <m/>
  </r>
  <r>
    <x v="22"/>
    <x v="84"/>
    <x v="2"/>
    <s v="00"/>
    <m/>
    <m/>
    <m/>
    <m/>
    <n v="0"/>
    <m/>
    <n v="1"/>
    <m/>
    <n v="1"/>
    <s v="Archief FA"/>
    <m/>
    <m/>
  </r>
  <r>
    <x v="22"/>
    <x v="57"/>
    <x v="2"/>
    <s v="00"/>
    <m/>
    <m/>
    <m/>
    <m/>
    <n v="0"/>
    <m/>
    <n v="1"/>
    <m/>
    <n v="1"/>
    <s v="Archief FA"/>
    <m/>
    <m/>
  </r>
  <r>
    <x v="22"/>
    <x v="88"/>
    <x v="2"/>
    <s v="00"/>
    <m/>
    <m/>
    <m/>
    <m/>
    <n v="0"/>
    <m/>
    <n v="1"/>
    <m/>
    <n v="1"/>
    <s v="Archief FA"/>
    <m/>
    <m/>
  </r>
  <r>
    <x v="22"/>
    <x v="52"/>
    <x v="0"/>
    <s v="00"/>
    <m/>
    <m/>
    <m/>
    <n v="1"/>
    <n v="1"/>
    <m/>
    <m/>
    <m/>
    <n v="1"/>
    <s v="Archief FA"/>
    <m/>
    <m/>
  </r>
  <r>
    <x v="22"/>
    <x v="87"/>
    <x v="1"/>
    <s v="00"/>
    <s v="ja"/>
    <m/>
    <m/>
    <n v="1"/>
    <n v="1"/>
    <m/>
    <m/>
    <m/>
    <n v="1"/>
    <s v="Archief FA"/>
    <m/>
    <m/>
  </r>
  <r>
    <x v="23"/>
    <x v="64"/>
    <x v="0"/>
    <s v="00"/>
    <m/>
    <m/>
    <m/>
    <n v="1"/>
    <n v="1"/>
    <n v="4"/>
    <n v="12"/>
    <m/>
    <n v="17"/>
    <s v="Archief FA"/>
    <m/>
    <m/>
  </r>
  <r>
    <x v="23"/>
    <x v="89"/>
    <x v="0"/>
    <s v="00"/>
    <m/>
    <m/>
    <m/>
    <n v="3"/>
    <n v="3"/>
    <m/>
    <n v="6"/>
    <m/>
    <n v="9"/>
    <s v="Archief FA"/>
    <m/>
    <m/>
  </r>
  <r>
    <x v="23"/>
    <x v="53"/>
    <x v="0"/>
    <s v="00"/>
    <m/>
    <m/>
    <m/>
    <n v="5"/>
    <n v="5"/>
    <m/>
    <n v="1"/>
    <m/>
    <n v="6"/>
    <s v="Archief FA"/>
    <m/>
    <m/>
  </r>
  <r>
    <x v="23"/>
    <x v="90"/>
    <x v="0"/>
    <s v="00"/>
    <m/>
    <m/>
    <m/>
    <n v="1"/>
    <n v="1"/>
    <m/>
    <n v="3"/>
    <m/>
    <n v="4"/>
    <s v="Archief FA"/>
    <m/>
    <m/>
  </r>
  <r>
    <x v="23"/>
    <x v="68"/>
    <x v="1"/>
    <s v="00"/>
    <m/>
    <m/>
    <m/>
    <m/>
    <n v="0"/>
    <m/>
    <n v="4"/>
    <m/>
    <n v="4"/>
    <s v="Archief FA"/>
    <m/>
    <m/>
  </r>
  <r>
    <x v="23"/>
    <x v="56"/>
    <x v="1"/>
    <s v="00"/>
    <m/>
    <m/>
    <m/>
    <n v="1"/>
    <n v="1"/>
    <n v="1"/>
    <n v="1"/>
    <m/>
    <n v="3"/>
    <s v="Archief FA"/>
    <m/>
    <m/>
  </r>
  <r>
    <x v="23"/>
    <x v="75"/>
    <x v="0"/>
    <s v="00"/>
    <m/>
    <m/>
    <m/>
    <n v="1"/>
    <n v="1"/>
    <m/>
    <n v="2"/>
    <m/>
    <n v="3"/>
    <s v="Archief FA"/>
    <m/>
    <m/>
  </r>
  <r>
    <x v="23"/>
    <x v="9"/>
    <x v="3"/>
    <s v="00"/>
    <m/>
    <m/>
    <m/>
    <m/>
    <n v="0"/>
    <m/>
    <n v="2"/>
    <m/>
    <n v="2"/>
    <s v="Archief FA"/>
    <m/>
    <m/>
  </r>
  <r>
    <x v="23"/>
    <x v="51"/>
    <x v="0"/>
    <s v="00"/>
    <m/>
    <m/>
    <m/>
    <m/>
    <n v="0"/>
    <m/>
    <n v="1"/>
    <m/>
    <n v="1"/>
    <s v="Archief FA"/>
    <m/>
    <m/>
  </r>
  <r>
    <x v="23"/>
    <x v="84"/>
    <x v="2"/>
    <s v="00"/>
    <m/>
    <m/>
    <m/>
    <n v="1"/>
    <n v="1"/>
    <m/>
    <m/>
    <m/>
    <n v="1"/>
    <s v="Archief FA"/>
    <m/>
    <m/>
  </r>
  <r>
    <x v="23"/>
    <x v="92"/>
    <x v="0"/>
    <s v="00"/>
    <m/>
    <m/>
    <m/>
    <n v="1"/>
    <n v="1"/>
    <m/>
    <m/>
    <m/>
    <n v="1"/>
    <s v="Archief FA"/>
    <m/>
    <m/>
  </r>
  <r>
    <x v="23"/>
    <x v="88"/>
    <x v="2"/>
    <s v="00"/>
    <m/>
    <m/>
    <m/>
    <n v="1"/>
    <n v="1"/>
    <m/>
    <m/>
    <m/>
    <n v="1"/>
    <s v="Archief FA"/>
    <m/>
    <m/>
  </r>
  <r>
    <x v="23"/>
    <x v="93"/>
    <x v="1"/>
    <s v="00"/>
    <m/>
    <m/>
    <m/>
    <n v="1"/>
    <n v="1"/>
    <m/>
    <m/>
    <m/>
    <n v="1"/>
    <s v="Archief FA"/>
    <m/>
    <m/>
  </r>
  <r>
    <x v="23"/>
    <x v="94"/>
    <x v="1"/>
    <s v="00"/>
    <m/>
    <m/>
    <m/>
    <n v="1"/>
    <n v="1"/>
    <m/>
    <m/>
    <m/>
    <n v="1"/>
    <s v="Archief FA"/>
    <m/>
    <m/>
  </r>
  <r>
    <x v="23"/>
    <x v="52"/>
    <x v="0"/>
    <s v="00"/>
    <m/>
    <m/>
    <m/>
    <n v="1"/>
    <n v="1"/>
    <m/>
    <m/>
    <m/>
    <n v="1"/>
    <s v="Archief FA"/>
    <m/>
    <m/>
  </r>
  <r>
    <x v="23"/>
    <x v="95"/>
    <x v="0"/>
    <s v="00"/>
    <m/>
    <m/>
    <m/>
    <m/>
    <n v="0"/>
    <n v="1"/>
    <m/>
    <m/>
    <n v="1"/>
    <s v="Archief FA"/>
    <m/>
    <m/>
  </r>
  <r>
    <x v="23"/>
    <x v="96"/>
    <x v="1"/>
    <s v="00"/>
    <m/>
    <m/>
    <m/>
    <m/>
    <n v="0"/>
    <m/>
    <n v="1"/>
    <m/>
    <n v="1"/>
    <s v="Archief FA"/>
    <m/>
    <m/>
  </r>
  <r>
    <x v="23"/>
    <x v="82"/>
    <x v="1"/>
    <s v="00"/>
    <m/>
    <m/>
    <m/>
    <n v="0"/>
    <n v="0"/>
    <m/>
    <n v="0"/>
    <m/>
    <n v="0"/>
    <m/>
    <s v="niet compleet"/>
    <m/>
  </r>
  <r>
    <x v="24"/>
    <x v="86"/>
    <x v="0"/>
    <s v="00"/>
    <m/>
    <m/>
    <m/>
    <n v="4"/>
    <n v="4"/>
    <n v="1"/>
    <n v="9"/>
    <m/>
    <n v="14"/>
    <s v="Archief FA"/>
    <m/>
    <m/>
  </r>
  <r>
    <x v="24"/>
    <x v="64"/>
    <x v="0"/>
    <s v="00"/>
    <m/>
    <m/>
    <m/>
    <n v="4"/>
    <n v="4"/>
    <m/>
    <n v="3"/>
    <n v="2"/>
    <n v="9"/>
    <s v="Archief FA"/>
    <m/>
    <m/>
  </r>
  <r>
    <x v="24"/>
    <x v="90"/>
    <x v="0"/>
    <s v="00"/>
    <m/>
    <m/>
    <m/>
    <n v="3"/>
    <n v="3"/>
    <m/>
    <n v="5"/>
    <n v="1"/>
    <n v="9"/>
    <s v="Archief FA"/>
    <m/>
    <m/>
  </r>
  <r>
    <x v="24"/>
    <x v="56"/>
    <x v="1"/>
    <s v="00"/>
    <m/>
    <m/>
    <m/>
    <n v="2"/>
    <n v="2"/>
    <m/>
    <n v="6"/>
    <m/>
    <n v="8"/>
    <s v="Archief FA"/>
    <m/>
    <m/>
  </r>
  <r>
    <x v="24"/>
    <x v="53"/>
    <x v="0"/>
    <s v="00"/>
    <m/>
    <m/>
    <m/>
    <n v="5"/>
    <n v="5"/>
    <m/>
    <n v="2"/>
    <m/>
    <n v="7"/>
    <s v="Archief FA"/>
    <m/>
    <m/>
  </r>
  <r>
    <x v="24"/>
    <x v="52"/>
    <x v="0"/>
    <s v="00"/>
    <m/>
    <m/>
    <m/>
    <n v="5"/>
    <n v="5"/>
    <n v="1"/>
    <n v="1"/>
    <m/>
    <n v="7"/>
    <s v="Archief FA"/>
    <m/>
    <m/>
  </r>
  <r>
    <x v="24"/>
    <x v="68"/>
    <x v="1"/>
    <s v="00"/>
    <m/>
    <m/>
    <m/>
    <n v="2"/>
    <n v="2"/>
    <m/>
    <n v="5"/>
    <m/>
    <n v="7"/>
    <s v="Archief FA"/>
    <m/>
    <m/>
  </r>
  <r>
    <x v="24"/>
    <x v="89"/>
    <x v="0"/>
    <s v="00"/>
    <m/>
    <m/>
    <m/>
    <n v="4"/>
    <n v="4"/>
    <m/>
    <m/>
    <m/>
    <n v="4"/>
    <s v="Archief FA"/>
    <m/>
    <m/>
  </r>
  <r>
    <x v="24"/>
    <x v="9"/>
    <x v="3"/>
    <s v="00"/>
    <m/>
    <m/>
    <m/>
    <n v="2"/>
    <n v="2"/>
    <m/>
    <n v="1"/>
    <m/>
    <n v="3"/>
    <s v="Archief FA"/>
    <m/>
    <m/>
  </r>
  <r>
    <x v="24"/>
    <x v="97"/>
    <x v="1"/>
    <s v="00"/>
    <m/>
    <m/>
    <m/>
    <m/>
    <n v="0"/>
    <n v="1"/>
    <n v="1"/>
    <m/>
    <n v="2"/>
    <s v="Archief FA"/>
    <m/>
    <m/>
  </r>
  <r>
    <x v="24"/>
    <x v="69"/>
    <x v="2"/>
    <s v="00"/>
    <m/>
    <m/>
    <m/>
    <n v="2"/>
    <n v="2"/>
    <m/>
    <m/>
    <m/>
    <n v="2"/>
    <s v="Archief FA"/>
    <m/>
    <m/>
  </r>
  <r>
    <x v="24"/>
    <x v="98"/>
    <x v="1"/>
    <s v="00"/>
    <m/>
    <m/>
    <m/>
    <n v="1"/>
    <n v="1"/>
    <m/>
    <m/>
    <m/>
    <n v="1"/>
    <s v="Archief FA"/>
    <m/>
    <m/>
  </r>
  <r>
    <x v="24"/>
    <x v="92"/>
    <x v="0"/>
    <s v="00"/>
    <m/>
    <m/>
    <m/>
    <m/>
    <n v="0"/>
    <m/>
    <n v="1"/>
    <m/>
    <n v="1"/>
    <s v="Archief FA"/>
    <m/>
    <m/>
  </r>
  <r>
    <x v="24"/>
    <x v="94"/>
    <x v="1"/>
    <s v="00"/>
    <m/>
    <m/>
    <m/>
    <n v="1"/>
    <n v="1"/>
    <m/>
    <m/>
    <m/>
    <n v="1"/>
    <s v="Archief FA"/>
    <m/>
    <m/>
  </r>
  <r>
    <x v="24"/>
    <x v="82"/>
    <x v="1"/>
    <s v="00"/>
    <m/>
    <m/>
    <m/>
    <n v="0"/>
    <n v="0"/>
    <m/>
    <n v="0"/>
    <m/>
    <n v="0"/>
    <m/>
    <s v="niet compleet"/>
    <m/>
  </r>
  <r>
    <x v="25"/>
    <x v="64"/>
    <x v="0"/>
    <s v="00"/>
    <m/>
    <m/>
    <m/>
    <n v="6"/>
    <n v="6"/>
    <n v="1"/>
    <n v="12"/>
    <m/>
    <n v="19"/>
    <s v="Archief FA / HL"/>
    <m/>
    <m/>
  </r>
  <r>
    <x v="25"/>
    <x v="86"/>
    <x v="0"/>
    <s v="00"/>
    <m/>
    <m/>
    <m/>
    <n v="4"/>
    <n v="4"/>
    <n v="2"/>
    <n v="6"/>
    <m/>
    <n v="12"/>
    <s v="Archief FA / HL"/>
    <m/>
    <m/>
  </r>
  <r>
    <x v="25"/>
    <x v="52"/>
    <x v="0"/>
    <s v="00"/>
    <m/>
    <m/>
    <m/>
    <n v="3"/>
    <n v="3"/>
    <n v="2"/>
    <n v="4"/>
    <m/>
    <n v="9"/>
    <s v="Archief FA / HL"/>
    <m/>
    <m/>
  </r>
  <r>
    <x v="25"/>
    <x v="90"/>
    <x v="0"/>
    <s v="00"/>
    <m/>
    <m/>
    <m/>
    <n v="1"/>
    <n v="1"/>
    <n v="1"/>
    <n v="5"/>
    <m/>
    <n v="7"/>
    <s v="Archief FA / HL"/>
    <m/>
    <m/>
  </r>
  <r>
    <x v="25"/>
    <x v="56"/>
    <x v="1"/>
    <s v="00"/>
    <m/>
    <m/>
    <m/>
    <m/>
    <n v="0"/>
    <m/>
    <n v="6"/>
    <m/>
    <n v="6"/>
    <s v="Archief FA / HL"/>
    <m/>
    <m/>
  </r>
  <r>
    <x v="25"/>
    <x v="99"/>
    <x v="1"/>
    <s v="00"/>
    <m/>
    <m/>
    <m/>
    <n v="1"/>
    <n v="1"/>
    <n v="1"/>
    <n v="3"/>
    <m/>
    <n v="5"/>
    <s v="Archief FA / HL"/>
    <m/>
    <m/>
  </r>
  <r>
    <x v="25"/>
    <x v="68"/>
    <x v="1"/>
    <s v="00"/>
    <m/>
    <m/>
    <m/>
    <n v="2"/>
    <n v="2"/>
    <n v="1"/>
    <n v="1"/>
    <m/>
    <n v="4"/>
    <s v="Archief FA / HL"/>
    <m/>
    <m/>
  </r>
  <r>
    <x v="25"/>
    <x v="100"/>
    <x v="2"/>
    <s v="00"/>
    <m/>
    <m/>
    <m/>
    <m/>
    <n v="0"/>
    <n v="2"/>
    <n v="1"/>
    <m/>
    <n v="3"/>
    <s v="Archief FA / HL"/>
    <m/>
    <m/>
  </r>
  <r>
    <x v="25"/>
    <x v="9"/>
    <x v="3"/>
    <s v="00"/>
    <m/>
    <m/>
    <m/>
    <n v="1"/>
    <n v="1"/>
    <m/>
    <n v="1"/>
    <m/>
    <n v="2"/>
    <s v="Archief FA / HL"/>
    <m/>
    <m/>
  </r>
  <r>
    <x v="25"/>
    <x v="82"/>
    <x v="1"/>
    <s v="00"/>
    <m/>
    <m/>
    <m/>
    <n v="2"/>
    <n v="2"/>
    <m/>
    <m/>
    <m/>
    <n v="2"/>
    <s v="Archief FA / HL"/>
    <s v="2003/2004 tm 2005/2006 bij VCK"/>
    <m/>
  </r>
  <r>
    <x v="25"/>
    <x v="92"/>
    <x v="0"/>
    <s v="00"/>
    <m/>
    <m/>
    <m/>
    <n v="1"/>
    <n v="1"/>
    <m/>
    <m/>
    <m/>
    <n v="1"/>
    <s v="Archief FA / HL"/>
    <m/>
    <m/>
  </r>
  <r>
    <x v="25"/>
    <x v="94"/>
    <x v="1"/>
    <s v="00"/>
    <m/>
    <m/>
    <m/>
    <n v="1"/>
    <n v="1"/>
    <m/>
    <m/>
    <m/>
    <n v="1"/>
    <s v="Archief FA / HL"/>
    <m/>
    <m/>
  </r>
  <r>
    <x v="26"/>
    <x v="64"/>
    <x v="0"/>
    <n v="90"/>
    <m/>
    <m/>
    <m/>
    <n v="1"/>
    <n v="1"/>
    <n v="3"/>
    <n v="37"/>
    <m/>
    <n v="41"/>
    <s v="Archief FA"/>
    <m/>
    <m/>
  </r>
  <r>
    <x v="26"/>
    <x v="52"/>
    <x v="0"/>
    <n v="90"/>
    <m/>
    <m/>
    <m/>
    <n v="1"/>
    <n v="1"/>
    <m/>
    <n v="16"/>
    <m/>
    <n v="17"/>
    <s v="Archief FA"/>
    <m/>
    <m/>
  </r>
  <r>
    <x v="26"/>
    <x v="86"/>
    <x v="0"/>
    <n v="90"/>
    <m/>
    <m/>
    <m/>
    <m/>
    <n v="0"/>
    <n v="1"/>
    <n v="11"/>
    <m/>
    <n v="12"/>
    <s v="Archief FA"/>
    <m/>
    <m/>
  </r>
  <r>
    <x v="26"/>
    <x v="68"/>
    <x v="1"/>
    <n v="90"/>
    <m/>
    <m/>
    <m/>
    <m/>
    <n v="0"/>
    <n v="4"/>
    <n v="8"/>
    <m/>
    <n v="12"/>
    <s v="Archief FA"/>
    <m/>
    <m/>
  </r>
  <r>
    <x v="26"/>
    <x v="82"/>
    <x v="1"/>
    <n v="90"/>
    <m/>
    <m/>
    <m/>
    <m/>
    <n v="0"/>
    <n v="1"/>
    <n v="10"/>
    <m/>
    <n v="11"/>
    <s v="Archief FA"/>
    <m/>
    <m/>
  </r>
  <r>
    <x v="26"/>
    <x v="90"/>
    <x v="0"/>
    <n v="90"/>
    <m/>
    <m/>
    <m/>
    <m/>
    <n v="0"/>
    <m/>
    <n v="7"/>
    <m/>
    <n v="7"/>
    <s v="Archief FA"/>
    <m/>
    <m/>
  </r>
  <r>
    <x v="26"/>
    <x v="99"/>
    <x v="1"/>
    <n v="90"/>
    <m/>
    <m/>
    <m/>
    <m/>
    <n v="0"/>
    <m/>
    <n v="4"/>
    <m/>
    <n v="4"/>
    <s v="Archief FA"/>
    <m/>
    <m/>
  </r>
  <r>
    <x v="26"/>
    <x v="100"/>
    <x v="2"/>
    <n v="90"/>
    <m/>
    <m/>
    <m/>
    <m/>
    <n v="0"/>
    <m/>
    <n v="4"/>
    <m/>
    <n v="4"/>
    <s v="Archief FA"/>
    <m/>
    <m/>
  </r>
  <r>
    <x v="26"/>
    <x v="101"/>
    <x v="0"/>
    <n v="90"/>
    <m/>
    <m/>
    <m/>
    <m/>
    <n v="0"/>
    <m/>
    <n v="2"/>
    <m/>
    <n v="2"/>
    <s v="Archief FA"/>
    <m/>
    <m/>
  </r>
  <r>
    <x v="26"/>
    <x v="98"/>
    <x v="1"/>
    <n v="90"/>
    <m/>
    <m/>
    <m/>
    <m/>
    <n v="0"/>
    <m/>
    <n v="1"/>
    <m/>
    <n v="1"/>
    <s v="Archief FA"/>
    <m/>
    <m/>
  </r>
  <r>
    <x v="26"/>
    <x v="102"/>
    <x v="2"/>
    <n v="90"/>
    <m/>
    <m/>
    <m/>
    <m/>
    <n v="0"/>
    <m/>
    <n v="1"/>
    <m/>
    <n v="1"/>
    <s v="Archief FA"/>
    <m/>
    <m/>
  </r>
  <r>
    <x v="26"/>
    <x v="96"/>
    <x v="1"/>
    <n v="90"/>
    <m/>
    <m/>
    <m/>
    <m/>
    <n v="0"/>
    <m/>
    <n v="1"/>
    <m/>
    <n v="1"/>
    <s v="Archief FA"/>
    <m/>
    <m/>
  </r>
  <r>
    <x v="27"/>
    <x v="86"/>
    <x v="0"/>
    <n v="90"/>
    <m/>
    <m/>
    <m/>
    <n v="3"/>
    <n v="3"/>
    <n v="2"/>
    <n v="6"/>
    <m/>
    <n v="11"/>
    <s v="Archief PZC"/>
    <s v="oefen niet compleet"/>
    <m/>
  </r>
  <r>
    <x v="27"/>
    <x v="82"/>
    <x v="1"/>
    <n v="90"/>
    <m/>
    <m/>
    <m/>
    <n v="1"/>
    <n v="1"/>
    <m/>
    <n v="4"/>
    <m/>
    <n v="5"/>
    <s v="Archief PZC"/>
    <s v="oefen niet compleet"/>
    <m/>
  </r>
  <r>
    <x v="27"/>
    <x v="52"/>
    <x v="0"/>
    <n v="90"/>
    <m/>
    <m/>
    <m/>
    <n v="0"/>
    <n v="0"/>
    <m/>
    <n v="4"/>
    <m/>
    <n v="4"/>
    <s v="Archief PZC"/>
    <s v="oefen niet compleet"/>
    <m/>
  </r>
  <r>
    <x v="27"/>
    <x v="101"/>
    <x v="0"/>
    <n v="90"/>
    <m/>
    <m/>
    <m/>
    <n v="0"/>
    <n v="0"/>
    <m/>
    <n v="3"/>
    <m/>
    <n v="3"/>
    <s v="Archief PZC"/>
    <s v="oefen niet compleet"/>
    <m/>
  </r>
  <r>
    <x v="27"/>
    <x v="103"/>
    <x v="0"/>
    <n v="90"/>
    <s v="ja"/>
    <m/>
    <m/>
    <n v="0"/>
    <n v="0"/>
    <m/>
    <n v="2"/>
    <m/>
    <n v="2"/>
    <s v="Archief PZC"/>
    <s v="oefen niet compleet"/>
    <m/>
  </r>
  <r>
    <x v="27"/>
    <x v="104"/>
    <x v="0"/>
    <n v="90"/>
    <s v="ja"/>
    <m/>
    <m/>
    <n v="0"/>
    <n v="0"/>
    <m/>
    <n v="2"/>
    <m/>
    <n v="2"/>
    <s v="Archief PZC"/>
    <s v="oefen niet compleet"/>
    <m/>
  </r>
  <r>
    <x v="27"/>
    <x v="105"/>
    <x v="1"/>
    <n v="90"/>
    <m/>
    <m/>
    <m/>
    <n v="1"/>
    <n v="1"/>
    <m/>
    <n v="1"/>
    <m/>
    <n v="2"/>
    <s v="Archief PZC"/>
    <s v="oefen niet compleet"/>
    <m/>
  </r>
  <r>
    <x v="27"/>
    <x v="68"/>
    <x v="1"/>
    <n v="90"/>
    <m/>
    <m/>
    <m/>
    <n v="1"/>
    <n v="1"/>
    <m/>
    <n v="1"/>
    <m/>
    <n v="2"/>
    <s v="Archief PZC"/>
    <s v="oefen niet compleet"/>
    <m/>
  </r>
  <r>
    <x v="27"/>
    <x v="106"/>
    <x v="2"/>
    <n v="90"/>
    <m/>
    <m/>
    <m/>
    <n v="1"/>
    <n v="1"/>
    <m/>
    <n v="0"/>
    <m/>
    <n v="1"/>
    <s v="Archief PZC"/>
    <s v="oefen niet compleet"/>
    <m/>
  </r>
  <r>
    <x v="27"/>
    <x v="94"/>
    <x v="1"/>
    <n v="90"/>
    <m/>
    <m/>
    <m/>
    <n v="0"/>
    <n v="0"/>
    <m/>
    <n v="1"/>
    <m/>
    <n v="1"/>
    <s v="Archief PZC"/>
    <s v="oefen niet compleet"/>
    <m/>
  </r>
  <r>
    <x v="27"/>
    <x v="102"/>
    <x v="2"/>
    <n v="90"/>
    <m/>
    <m/>
    <m/>
    <n v="0"/>
    <n v="0"/>
    <m/>
    <n v="1"/>
    <m/>
    <n v="1"/>
    <s v="Archief PZC"/>
    <s v="oefen niet compleet"/>
    <m/>
  </r>
  <r>
    <x v="27"/>
    <x v="107"/>
    <x v="2"/>
    <n v="90"/>
    <m/>
    <m/>
    <m/>
    <n v="0"/>
    <n v="0"/>
    <n v="1"/>
    <n v="0"/>
    <m/>
    <n v="1"/>
    <s v="Archief PZC"/>
    <s v="oefen niet compleet"/>
    <m/>
  </r>
  <r>
    <x v="27"/>
    <x v="89"/>
    <x v="0"/>
    <n v="90"/>
    <m/>
    <m/>
    <m/>
    <n v="0"/>
    <n v="0"/>
    <m/>
    <n v="1"/>
    <m/>
    <n v="1"/>
    <s v="Archief PZC"/>
    <s v="oefen niet compleet"/>
    <m/>
  </r>
  <r>
    <x v="28"/>
    <x v="106"/>
    <x v="2"/>
    <n v="90"/>
    <m/>
    <m/>
    <m/>
    <m/>
    <n v="0"/>
    <m/>
    <n v="11"/>
    <m/>
    <n v="11"/>
    <s v="Archief BR"/>
    <s v="oefen en beker niet compleet"/>
    <m/>
  </r>
  <r>
    <x v="28"/>
    <x v="86"/>
    <x v="0"/>
    <n v="90"/>
    <m/>
    <m/>
    <m/>
    <m/>
    <n v="0"/>
    <m/>
    <n v="10"/>
    <m/>
    <n v="10"/>
    <s v="Archief BR"/>
    <s v="oefen en beker niet compleet"/>
    <m/>
  </r>
  <r>
    <x v="28"/>
    <x v="68"/>
    <x v="1"/>
    <n v="90"/>
    <m/>
    <m/>
    <m/>
    <m/>
    <n v="0"/>
    <m/>
    <n v="10"/>
    <m/>
    <n v="10"/>
    <s v="Archief BR"/>
    <s v="oefen en beker niet compleet"/>
    <m/>
  </r>
  <r>
    <x v="28"/>
    <x v="82"/>
    <x v="1"/>
    <n v="90"/>
    <m/>
    <m/>
    <m/>
    <m/>
    <n v="0"/>
    <m/>
    <n v="9"/>
    <m/>
    <n v="9"/>
    <s v="Archief BR"/>
    <s v="oefen en beker niet compleet"/>
    <m/>
  </r>
  <r>
    <x v="28"/>
    <x v="101"/>
    <x v="0"/>
    <n v="90"/>
    <m/>
    <m/>
    <m/>
    <m/>
    <n v="0"/>
    <m/>
    <n v="8"/>
    <m/>
    <n v="8"/>
    <s v="Archief BR"/>
    <s v="oefen en beker niet compleet"/>
    <m/>
  </r>
  <r>
    <x v="28"/>
    <x v="89"/>
    <x v="0"/>
    <n v="90"/>
    <m/>
    <m/>
    <m/>
    <m/>
    <n v="0"/>
    <m/>
    <n v="8"/>
    <m/>
    <n v="8"/>
    <s v="Archief BR"/>
    <s v="oefen en beker niet compleet"/>
    <m/>
  </r>
  <r>
    <x v="28"/>
    <x v="107"/>
    <x v="2"/>
    <n v="90"/>
    <m/>
    <m/>
    <m/>
    <m/>
    <n v="0"/>
    <m/>
    <n v="6"/>
    <m/>
    <n v="6"/>
    <s v="Archief BR"/>
    <s v="oefen en beker niet compleet"/>
    <m/>
  </r>
  <r>
    <x v="28"/>
    <x v="105"/>
    <x v="1"/>
    <n v="90"/>
    <m/>
    <m/>
    <m/>
    <m/>
    <n v="0"/>
    <m/>
    <n v="5"/>
    <m/>
    <n v="5"/>
    <s v="Archief BR"/>
    <s v="oefen en beker niet compleet"/>
    <m/>
  </r>
  <r>
    <x v="28"/>
    <x v="52"/>
    <x v="0"/>
    <n v="90"/>
    <m/>
    <m/>
    <m/>
    <m/>
    <n v="0"/>
    <m/>
    <n v="4"/>
    <m/>
    <n v="4"/>
    <s v="Archief BR"/>
    <s v="oefen en beker niet compleet"/>
    <m/>
  </r>
  <r>
    <x v="28"/>
    <x v="85"/>
    <x v="0"/>
    <n v="90"/>
    <m/>
    <m/>
    <m/>
    <m/>
    <n v="0"/>
    <m/>
    <n v="3"/>
    <m/>
    <n v="3"/>
    <s v="Archief BR"/>
    <s v="oefen en beker niet compleet"/>
    <m/>
  </r>
  <r>
    <x v="28"/>
    <x v="108"/>
    <x v="0"/>
    <n v="90"/>
    <m/>
    <m/>
    <m/>
    <m/>
    <n v="0"/>
    <m/>
    <n v="3"/>
    <m/>
    <n v="3"/>
    <s v="Archief BR"/>
    <s v="oefen en beker niet compleet"/>
    <m/>
  </r>
  <r>
    <x v="28"/>
    <x v="109"/>
    <x v="1"/>
    <n v="90"/>
    <m/>
    <m/>
    <m/>
    <m/>
    <n v="0"/>
    <m/>
    <n v="3"/>
    <m/>
    <n v="3"/>
    <s v="Archief BR"/>
    <s v="oefen en beker niet compleet"/>
    <m/>
  </r>
  <r>
    <x v="28"/>
    <x v="103"/>
    <x v="0"/>
    <n v="90"/>
    <s v="ja"/>
    <m/>
    <m/>
    <m/>
    <n v="0"/>
    <m/>
    <n v="2"/>
    <m/>
    <n v="2"/>
    <s v="Archief BR"/>
    <s v="oefen en beker niet compleet"/>
    <m/>
  </r>
  <r>
    <x v="28"/>
    <x v="97"/>
    <x v="1"/>
    <n v="90"/>
    <m/>
    <m/>
    <m/>
    <m/>
    <n v="0"/>
    <m/>
    <n v="2"/>
    <m/>
    <n v="2"/>
    <s v="Archief BR"/>
    <s v="oefen en beker niet compleet"/>
    <m/>
  </r>
  <r>
    <x v="28"/>
    <x v="110"/>
    <x v="0"/>
    <n v="90"/>
    <m/>
    <m/>
    <m/>
    <m/>
    <n v="0"/>
    <m/>
    <n v="2"/>
    <m/>
    <n v="2"/>
    <s v="Archief BR"/>
    <s v="oefen en beker niet compleet"/>
    <m/>
  </r>
  <r>
    <x v="28"/>
    <x v="111"/>
    <x v="1"/>
    <n v="90"/>
    <m/>
    <m/>
    <m/>
    <m/>
    <n v="0"/>
    <m/>
    <n v="1"/>
    <m/>
    <n v="1"/>
    <s v="Archief BR"/>
    <s v="oefen en beker niet compleet"/>
    <m/>
  </r>
  <r>
    <x v="28"/>
    <x v="112"/>
    <x v="2"/>
    <n v="90"/>
    <m/>
    <m/>
    <m/>
    <m/>
    <n v="0"/>
    <m/>
    <n v="1"/>
    <m/>
    <n v="1"/>
    <s v="Archief BR"/>
    <s v="oefen en beker niet compleet"/>
    <m/>
  </r>
  <r>
    <x v="28"/>
    <x v="102"/>
    <x v="2"/>
    <n v="90"/>
    <m/>
    <m/>
    <m/>
    <m/>
    <n v="0"/>
    <m/>
    <n v="1"/>
    <m/>
    <n v="1"/>
    <s v="Archief BR"/>
    <s v="oefen en beker niet compleet"/>
    <m/>
  </r>
  <r>
    <x v="28"/>
    <x v="113"/>
    <x v="2"/>
    <n v="90"/>
    <m/>
    <m/>
    <m/>
    <m/>
    <n v="0"/>
    <m/>
    <n v="0"/>
    <m/>
    <n v="0"/>
    <s v="Archief BR"/>
    <s v="oefen en beker niet compleet"/>
    <m/>
  </r>
  <r>
    <x v="29"/>
    <x v="86"/>
    <x v="0"/>
    <n v="90"/>
    <m/>
    <m/>
    <m/>
    <n v="1"/>
    <n v="1"/>
    <m/>
    <n v="4"/>
    <m/>
    <n v="5"/>
    <s v="krantenbank"/>
    <s v="oefen niet compleet"/>
    <m/>
  </r>
  <r>
    <x v="29"/>
    <x v="9"/>
    <x v="3"/>
    <n v="90"/>
    <m/>
    <m/>
    <m/>
    <n v="1"/>
    <n v="1"/>
    <m/>
    <n v="2"/>
    <m/>
    <n v="3"/>
    <s v="krantenbank"/>
    <s v="oefen niet compleet"/>
    <m/>
  </r>
  <r>
    <x v="29"/>
    <x v="114"/>
    <x v="0"/>
    <n v="90"/>
    <s v="ja"/>
    <m/>
    <m/>
    <m/>
    <n v="0"/>
    <m/>
    <n v="2"/>
    <m/>
    <n v="2"/>
    <s v="krantenbank"/>
    <s v="oefen niet compleet"/>
    <m/>
  </r>
  <r>
    <x v="29"/>
    <x v="97"/>
    <x v="1"/>
    <n v="90"/>
    <m/>
    <m/>
    <m/>
    <m/>
    <n v="0"/>
    <m/>
    <n v="2"/>
    <m/>
    <n v="2"/>
    <s v="krantenbank"/>
    <s v="oefen niet compleet"/>
    <m/>
  </r>
  <r>
    <x v="29"/>
    <x v="112"/>
    <x v="2"/>
    <n v="90"/>
    <m/>
    <m/>
    <m/>
    <n v="2"/>
    <n v="2"/>
    <m/>
    <m/>
    <m/>
    <n v="2"/>
    <s v="krantenbank"/>
    <s v="oefen niet compleet"/>
    <m/>
  </r>
  <r>
    <x v="29"/>
    <x v="82"/>
    <x v="1"/>
    <n v="90"/>
    <m/>
    <m/>
    <m/>
    <n v="1"/>
    <n v="1"/>
    <m/>
    <n v="1"/>
    <m/>
    <n v="2"/>
    <s v="krantenbank"/>
    <s v="oefen niet compleet"/>
    <m/>
  </r>
  <r>
    <x v="29"/>
    <x v="110"/>
    <x v="0"/>
    <n v="90"/>
    <m/>
    <m/>
    <m/>
    <m/>
    <n v="0"/>
    <m/>
    <n v="2"/>
    <m/>
    <n v="2"/>
    <s v="krantenbank"/>
    <s v="oefen niet compleet"/>
    <m/>
  </r>
  <r>
    <x v="29"/>
    <x v="105"/>
    <x v="1"/>
    <n v="90"/>
    <m/>
    <m/>
    <m/>
    <m/>
    <n v="0"/>
    <m/>
    <n v="2"/>
    <m/>
    <n v="2"/>
    <s v="krantenbank"/>
    <s v="oefen niet compleet"/>
    <m/>
  </r>
  <r>
    <x v="29"/>
    <x v="16"/>
    <x v="3"/>
    <n v="90"/>
    <m/>
    <m/>
    <m/>
    <n v="1"/>
    <n v="1"/>
    <n v="1"/>
    <n v="0"/>
    <m/>
    <n v="2"/>
    <s v="krantenbank"/>
    <s v="oefen niet compleet"/>
    <m/>
  </r>
  <r>
    <x v="29"/>
    <x v="115"/>
    <x v="0"/>
    <n v="90"/>
    <m/>
    <m/>
    <m/>
    <n v="1"/>
    <n v="1"/>
    <m/>
    <n v="1"/>
    <m/>
    <n v="2"/>
    <s v="krantenbank"/>
    <s v="oefen niet compleet"/>
    <m/>
  </r>
  <r>
    <x v="29"/>
    <x v="108"/>
    <x v="0"/>
    <n v="90"/>
    <m/>
    <m/>
    <m/>
    <m/>
    <n v="0"/>
    <m/>
    <n v="1"/>
    <m/>
    <n v="1"/>
    <s v="krantenbank"/>
    <s v="oefen niet compleet"/>
    <m/>
  </r>
  <r>
    <x v="29"/>
    <x v="94"/>
    <x v="1"/>
    <n v="90"/>
    <m/>
    <m/>
    <m/>
    <m/>
    <n v="0"/>
    <m/>
    <n v="1"/>
    <m/>
    <n v="1"/>
    <s v="krantenbank"/>
    <s v="oefen niet compleet"/>
    <m/>
  </r>
  <r>
    <x v="29"/>
    <x v="94"/>
    <x v="1"/>
    <n v="90"/>
    <m/>
    <m/>
    <m/>
    <n v="1"/>
    <n v="1"/>
    <m/>
    <m/>
    <m/>
    <n v="1"/>
    <s v="krantenbank"/>
    <s v="oefen niet compleet"/>
    <m/>
  </r>
  <r>
    <x v="29"/>
    <x v="116"/>
    <x v="1"/>
    <n v="90"/>
    <s v="ja"/>
    <m/>
    <m/>
    <m/>
    <n v="0"/>
    <m/>
    <n v="1"/>
    <m/>
    <n v="1"/>
    <s v="krantenbank"/>
    <s v="oefen niet compleet"/>
    <m/>
  </r>
  <r>
    <x v="29"/>
    <x v="96"/>
    <x v="1"/>
    <n v="90"/>
    <m/>
    <m/>
    <m/>
    <m/>
    <n v="0"/>
    <m/>
    <n v="1"/>
    <m/>
    <n v="1"/>
    <s v="krantenbank"/>
    <s v="oefen niet compleet"/>
    <m/>
  </r>
  <r>
    <x v="30"/>
    <x v="117"/>
    <x v="0"/>
    <n v="90"/>
    <m/>
    <m/>
    <m/>
    <n v="2"/>
    <n v="2"/>
    <m/>
    <n v="8"/>
    <m/>
    <n v="10"/>
    <s v="Archief BR"/>
    <m/>
    <m/>
  </r>
  <r>
    <x v="30"/>
    <x v="89"/>
    <x v="0"/>
    <n v="90"/>
    <m/>
    <m/>
    <m/>
    <n v="7"/>
    <n v="7"/>
    <m/>
    <n v="3"/>
    <m/>
    <n v="10"/>
    <s v="Archief BR"/>
    <m/>
    <m/>
  </r>
  <r>
    <x v="30"/>
    <x v="82"/>
    <x v="1"/>
    <n v="90"/>
    <m/>
    <m/>
    <m/>
    <n v="4"/>
    <n v="4"/>
    <m/>
    <n v="4"/>
    <m/>
    <n v="8"/>
    <s v="Archief BR"/>
    <m/>
    <m/>
  </r>
  <r>
    <x v="30"/>
    <x v="106"/>
    <x v="2"/>
    <n v="90"/>
    <m/>
    <m/>
    <m/>
    <n v="2"/>
    <n v="2"/>
    <m/>
    <n v="2"/>
    <m/>
    <n v="4"/>
    <s v="Archief BR"/>
    <m/>
    <m/>
  </r>
  <r>
    <x v="30"/>
    <x v="105"/>
    <x v="1"/>
    <n v="90"/>
    <m/>
    <m/>
    <m/>
    <n v="2"/>
    <n v="2"/>
    <m/>
    <n v="2"/>
    <m/>
    <n v="4"/>
    <s v="Archief BR"/>
    <m/>
    <m/>
  </r>
  <r>
    <x v="30"/>
    <x v="96"/>
    <x v="1"/>
    <n v="90"/>
    <m/>
    <m/>
    <m/>
    <n v="2"/>
    <n v="2"/>
    <m/>
    <n v="2"/>
    <m/>
    <n v="4"/>
    <s v="Archief BR"/>
    <m/>
    <m/>
  </r>
  <r>
    <x v="30"/>
    <x v="118"/>
    <x v="0"/>
    <n v="90"/>
    <m/>
    <m/>
    <m/>
    <n v="1"/>
    <n v="1"/>
    <m/>
    <n v="2"/>
    <m/>
    <n v="3"/>
    <s v="Archief BR"/>
    <m/>
    <m/>
  </r>
  <r>
    <x v="30"/>
    <x v="86"/>
    <x v="0"/>
    <n v="90"/>
    <m/>
    <m/>
    <m/>
    <n v="2"/>
    <n v="2"/>
    <m/>
    <n v="1"/>
    <m/>
    <n v="3"/>
    <s v="Archief BR"/>
    <m/>
    <m/>
  </r>
  <r>
    <x v="30"/>
    <x v="100"/>
    <x v="2"/>
    <n v="90"/>
    <m/>
    <m/>
    <m/>
    <n v="1"/>
    <n v="1"/>
    <m/>
    <n v="2"/>
    <m/>
    <n v="3"/>
    <s v="Archief BR"/>
    <m/>
    <m/>
  </r>
  <r>
    <x v="30"/>
    <x v="97"/>
    <x v="1"/>
    <n v="90"/>
    <m/>
    <m/>
    <m/>
    <n v="2"/>
    <n v="2"/>
    <m/>
    <n v="0"/>
    <m/>
    <n v="2"/>
    <s v="Archief BR"/>
    <m/>
    <m/>
  </r>
  <r>
    <x v="30"/>
    <x v="109"/>
    <x v="1"/>
    <n v="90"/>
    <m/>
    <m/>
    <m/>
    <n v="1"/>
    <n v="1"/>
    <m/>
    <n v="1"/>
    <m/>
    <n v="2"/>
    <s v="Archief BR"/>
    <m/>
    <m/>
  </r>
  <r>
    <x v="30"/>
    <x v="108"/>
    <x v="0"/>
    <n v="90"/>
    <m/>
    <m/>
    <m/>
    <m/>
    <n v="0"/>
    <m/>
    <n v="1"/>
    <m/>
    <n v="1"/>
    <s v="Archief BR"/>
    <m/>
    <m/>
  </r>
  <r>
    <x v="30"/>
    <x v="94"/>
    <x v="1"/>
    <n v="90"/>
    <m/>
    <m/>
    <m/>
    <n v="1"/>
    <n v="1"/>
    <m/>
    <n v="0"/>
    <m/>
    <n v="1"/>
    <s v="Archief BR"/>
    <m/>
    <m/>
  </r>
  <r>
    <x v="30"/>
    <x v="119"/>
    <x v="1"/>
    <n v="90"/>
    <m/>
    <m/>
    <m/>
    <n v="1"/>
    <n v="1"/>
    <m/>
    <n v="0"/>
    <m/>
    <n v="1"/>
    <s v="Archief BR"/>
    <m/>
    <m/>
  </r>
  <r>
    <x v="30"/>
    <x v="68"/>
    <x v="1"/>
    <n v="90"/>
    <m/>
    <m/>
    <m/>
    <m/>
    <n v="0"/>
    <m/>
    <n v="1"/>
    <m/>
    <n v="1"/>
    <s v="Archief BR"/>
    <m/>
    <m/>
  </r>
  <r>
    <x v="31"/>
    <x v="82"/>
    <x v="1"/>
    <n v="90"/>
    <m/>
    <m/>
    <m/>
    <n v="6"/>
    <n v="6"/>
    <m/>
    <n v="4"/>
    <m/>
    <n v="10"/>
    <s v="Archief BR"/>
    <m/>
    <m/>
  </r>
  <r>
    <x v="31"/>
    <x v="117"/>
    <x v="0"/>
    <n v="90"/>
    <m/>
    <m/>
    <m/>
    <n v="3"/>
    <n v="3"/>
    <m/>
    <n v="6"/>
    <m/>
    <n v="9"/>
    <s v="Archief BR"/>
    <m/>
    <m/>
  </r>
  <r>
    <x v="31"/>
    <x v="89"/>
    <x v="0"/>
    <n v="90"/>
    <m/>
    <m/>
    <m/>
    <n v="6"/>
    <n v="6"/>
    <n v="1"/>
    <n v="1"/>
    <m/>
    <n v="8"/>
    <s v="Archief BR"/>
    <m/>
    <m/>
  </r>
  <r>
    <x v="31"/>
    <x v="118"/>
    <x v="0"/>
    <n v="90"/>
    <m/>
    <m/>
    <m/>
    <n v="3"/>
    <n v="3"/>
    <n v="1"/>
    <n v="2"/>
    <m/>
    <n v="6"/>
    <s v="Archief BR"/>
    <m/>
    <m/>
  </r>
  <r>
    <x v="31"/>
    <x v="120"/>
    <x v="0"/>
    <n v="90"/>
    <s v="ja"/>
    <m/>
    <m/>
    <n v="2"/>
    <n v="2"/>
    <m/>
    <n v="1"/>
    <m/>
    <n v="3"/>
    <s v="Archief BR"/>
    <m/>
    <m/>
  </r>
  <r>
    <x v="31"/>
    <x v="115"/>
    <x v="0"/>
    <n v="90"/>
    <m/>
    <m/>
    <m/>
    <n v="2"/>
    <n v="2"/>
    <m/>
    <m/>
    <m/>
    <n v="2"/>
    <s v="Archief BR"/>
    <m/>
    <m/>
  </r>
  <r>
    <x v="31"/>
    <x v="108"/>
    <x v="0"/>
    <n v="90"/>
    <m/>
    <m/>
    <m/>
    <n v="1"/>
    <n v="1"/>
    <m/>
    <m/>
    <m/>
    <n v="1"/>
    <s v="Archief BR"/>
    <s v="niet compleet"/>
    <m/>
  </r>
  <r>
    <x v="31"/>
    <x v="94"/>
    <x v="1"/>
    <n v="90"/>
    <m/>
    <m/>
    <m/>
    <n v="1"/>
    <n v="1"/>
    <m/>
    <m/>
    <m/>
    <n v="1"/>
    <s v="Archief BR"/>
    <m/>
    <m/>
  </r>
  <r>
    <x v="31"/>
    <x v="121"/>
    <x v="4"/>
    <n v="90"/>
    <s v="ja"/>
    <m/>
    <m/>
    <n v="1"/>
    <n v="1"/>
    <m/>
    <m/>
    <m/>
    <n v="1"/>
    <s v="Archief BR"/>
    <m/>
    <m/>
  </r>
  <r>
    <x v="31"/>
    <x v="86"/>
    <x v="0"/>
    <n v="90"/>
    <m/>
    <m/>
    <m/>
    <n v="1"/>
    <n v="1"/>
    <m/>
    <m/>
    <m/>
    <n v="1"/>
    <s v="Archief BR"/>
    <m/>
    <m/>
  </r>
  <r>
    <x v="31"/>
    <x v="109"/>
    <x v="1"/>
    <n v="90"/>
    <m/>
    <m/>
    <m/>
    <m/>
    <n v="0"/>
    <m/>
    <n v="1"/>
    <m/>
    <n v="1"/>
    <s v="Archief BR"/>
    <m/>
    <m/>
  </r>
  <r>
    <x v="31"/>
    <x v="96"/>
    <x v="1"/>
    <n v="90"/>
    <m/>
    <m/>
    <m/>
    <n v="1"/>
    <n v="1"/>
    <m/>
    <m/>
    <m/>
    <n v="1"/>
    <s v="Archief BR"/>
    <m/>
    <m/>
  </r>
  <r>
    <x v="32"/>
    <x v="122"/>
    <x v="0"/>
    <n v="90"/>
    <s v="ja"/>
    <m/>
    <m/>
    <n v="7"/>
    <n v="7"/>
    <n v="1"/>
    <n v="5"/>
    <m/>
    <n v="13"/>
    <s v="Archief BR"/>
    <m/>
    <m/>
  </r>
  <r>
    <x v="32"/>
    <x v="123"/>
    <x v="0"/>
    <n v="90"/>
    <m/>
    <m/>
    <m/>
    <n v="4"/>
    <n v="4"/>
    <n v="1"/>
    <n v="2"/>
    <m/>
    <n v="7"/>
    <s v="Archief BR"/>
    <m/>
    <m/>
  </r>
  <r>
    <x v="32"/>
    <x v="82"/>
    <x v="1"/>
    <n v="90"/>
    <m/>
    <m/>
    <m/>
    <n v="3"/>
    <n v="3"/>
    <n v="2"/>
    <n v="2"/>
    <m/>
    <n v="7"/>
    <s v="Archief BR"/>
    <m/>
    <m/>
  </r>
  <r>
    <x v="32"/>
    <x v="106"/>
    <x v="2"/>
    <n v="90"/>
    <m/>
    <m/>
    <m/>
    <n v="2"/>
    <n v="2"/>
    <n v="2"/>
    <n v="2"/>
    <m/>
    <n v="6"/>
    <s v="Archief BR"/>
    <m/>
    <m/>
  </r>
  <r>
    <x v="32"/>
    <x v="89"/>
    <x v="0"/>
    <n v="90"/>
    <m/>
    <m/>
    <m/>
    <n v="2"/>
    <n v="2"/>
    <n v="2"/>
    <n v="2"/>
    <m/>
    <n v="6"/>
    <s v="Archief BR"/>
    <m/>
    <m/>
  </r>
  <r>
    <x v="32"/>
    <x v="124"/>
    <x v="1"/>
    <n v="90"/>
    <s v="ja"/>
    <m/>
    <m/>
    <n v="2"/>
    <n v="2"/>
    <n v="1"/>
    <n v="2"/>
    <m/>
    <n v="5"/>
    <s v="Archief BR"/>
    <m/>
    <m/>
  </r>
  <r>
    <x v="32"/>
    <x v="117"/>
    <x v="0"/>
    <n v="90"/>
    <m/>
    <m/>
    <m/>
    <n v="1"/>
    <n v="1"/>
    <n v="2"/>
    <m/>
    <m/>
    <n v="3"/>
    <s v="Archief BR"/>
    <m/>
    <m/>
  </r>
  <r>
    <x v="32"/>
    <x v="125"/>
    <x v="1"/>
    <n v="90"/>
    <s v="ja"/>
    <m/>
    <m/>
    <n v="1"/>
    <n v="1"/>
    <n v="2"/>
    <m/>
    <m/>
    <n v="3"/>
    <s v="Archief BR"/>
    <m/>
    <m/>
  </r>
  <r>
    <x v="32"/>
    <x v="126"/>
    <x v="0"/>
    <n v="90"/>
    <s v="ja"/>
    <m/>
    <m/>
    <n v="3"/>
    <n v="3"/>
    <m/>
    <m/>
    <m/>
    <n v="3"/>
    <s v="Archief BR"/>
    <m/>
    <m/>
  </r>
  <r>
    <x v="32"/>
    <x v="127"/>
    <x v="0"/>
    <n v="90"/>
    <s v="ja"/>
    <m/>
    <m/>
    <n v="2"/>
    <n v="2"/>
    <m/>
    <m/>
    <m/>
    <n v="2"/>
    <s v="Archief BR"/>
    <m/>
    <m/>
  </r>
  <r>
    <x v="32"/>
    <x v="128"/>
    <x v="0"/>
    <n v="90"/>
    <s v="ja"/>
    <m/>
    <m/>
    <m/>
    <n v="0"/>
    <n v="1"/>
    <n v="1"/>
    <m/>
    <n v="2"/>
    <s v="Archief BR"/>
    <m/>
    <m/>
  </r>
  <r>
    <x v="32"/>
    <x v="109"/>
    <x v="1"/>
    <n v="90"/>
    <m/>
    <m/>
    <m/>
    <n v="1"/>
    <n v="1"/>
    <m/>
    <n v="1"/>
    <m/>
    <n v="2"/>
    <s v="Archief BR"/>
    <m/>
    <m/>
  </r>
  <r>
    <x v="32"/>
    <x v="129"/>
    <x v="0"/>
    <n v="90"/>
    <s v="ja"/>
    <m/>
    <m/>
    <n v="0"/>
    <n v="0"/>
    <m/>
    <n v="1"/>
    <m/>
    <n v="1"/>
    <s v="Archief BR"/>
    <m/>
    <m/>
  </r>
  <r>
    <x v="32"/>
    <x v="9"/>
    <x v="3"/>
    <n v="90"/>
    <m/>
    <m/>
    <m/>
    <n v="1"/>
    <n v="1"/>
    <m/>
    <m/>
    <m/>
    <n v="1"/>
    <s v="Archief BR"/>
    <m/>
    <m/>
  </r>
  <r>
    <x v="33"/>
    <x v="117"/>
    <x v="0"/>
    <n v="90"/>
    <m/>
    <m/>
    <m/>
    <n v="1"/>
    <n v="1"/>
    <n v="1"/>
    <n v="10"/>
    <m/>
    <n v="12"/>
    <s v="Archief BR"/>
    <s v="Hoogste amateurniveau"/>
    <m/>
  </r>
  <r>
    <x v="33"/>
    <x v="130"/>
    <x v="0"/>
    <n v="90"/>
    <s v="ja"/>
    <m/>
    <m/>
    <n v="6"/>
    <n v="6"/>
    <n v="1"/>
    <n v="2"/>
    <m/>
    <n v="9"/>
    <s v="Archief BR"/>
    <s v="Hoogste amateurniveau"/>
    <m/>
  </r>
  <r>
    <x v="33"/>
    <x v="118"/>
    <x v="0"/>
    <n v="90"/>
    <m/>
    <m/>
    <m/>
    <n v="1"/>
    <n v="1"/>
    <m/>
    <n v="3"/>
    <m/>
    <n v="4"/>
    <s v="Archief BR"/>
    <s v="Hoogste amateurniveau"/>
    <m/>
  </r>
  <r>
    <x v="33"/>
    <x v="131"/>
    <x v="0"/>
    <n v="90"/>
    <m/>
    <m/>
    <m/>
    <n v="3"/>
    <n v="3"/>
    <n v="1"/>
    <m/>
    <m/>
    <n v="4"/>
    <s v="Archief BR"/>
    <s v="Hoogste amateurniveau"/>
    <m/>
  </r>
  <r>
    <x v="33"/>
    <x v="132"/>
    <x v="0"/>
    <n v="90"/>
    <s v="ja"/>
    <m/>
    <m/>
    <n v="1"/>
    <n v="1"/>
    <n v="1"/>
    <n v="1"/>
    <m/>
    <n v="3"/>
    <s v="Archief BR"/>
    <s v="Hoogste amateurniveau"/>
    <m/>
  </r>
  <r>
    <x v="33"/>
    <x v="123"/>
    <x v="0"/>
    <n v="90"/>
    <m/>
    <m/>
    <m/>
    <n v="2"/>
    <n v="2"/>
    <n v="1"/>
    <m/>
    <m/>
    <n v="3"/>
    <s v="Archief BR"/>
    <s v="Hoogste amateurniveau"/>
    <m/>
  </r>
  <r>
    <x v="33"/>
    <x v="82"/>
    <x v="1"/>
    <n v="90"/>
    <m/>
    <m/>
    <m/>
    <m/>
    <n v="0"/>
    <m/>
    <n v="3"/>
    <m/>
    <n v="3"/>
    <s v="Archief BR"/>
    <s v="Hoogste amateurniveau"/>
    <m/>
  </r>
  <r>
    <x v="33"/>
    <x v="125"/>
    <x v="1"/>
    <n v="90"/>
    <s v="ja"/>
    <m/>
    <m/>
    <n v="1"/>
    <n v="1"/>
    <m/>
    <n v="2"/>
    <m/>
    <n v="3"/>
    <s v="Archief BR"/>
    <s v="Hoogste amateurniveau"/>
    <m/>
  </r>
  <r>
    <x v="33"/>
    <x v="9"/>
    <x v="3"/>
    <n v="90"/>
    <m/>
    <m/>
    <m/>
    <n v="1"/>
    <n v="1"/>
    <m/>
    <m/>
    <m/>
    <n v="1"/>
    <s v="Archief BR"/>
    <s v="Hoogste amateurniveau"/>
    <m/>
  </r>
  <r>
    <x v="33"/>
    <x v="106"/>
    <x v="2"/>
    <n v="90"/>
    <m/>
    <m/>
    <m/>
    <m/>
    <n v="0"/>
    <n v="1"/>
    <m/>
    <m/>
    <n v="1"/>
    <s v="Archief BR"/>
    <s v="Hoogste amateurniveau"/>
    <m/>
  </r>
  <r>
    <x v="33"/>
    <x v="133"/>
    <x v="2"/>
    <n v="90"/>
    <m/>
    <m/>
    <m/>
    <m/>
    <n v="0"/>
    <n v="1"/>
    <m/>
    <m/>
    <n v="1"/>
    <s v="Archief BR"/>
    <s v="Hoogste amateurniveau"/>
    <m/>
  </r>
  <r>
    <x v="33"/>
    <x v="126"/>
    <x v="0"/>
    <n v="90"/>
    <s v="ja"/>
    <m/>
    <m/>
    <n v="1"/>
    <n v="1"/>
    <m/>
    <m/>
    <m/>
    <n v="1"/>
    <s v="Archief BR"/>
    <s v="Hoogste amateurniveau"/>
    <m/>
  </r>
  <r>
    <x v="34"/>
    <x v="130"/>
    <x v="0"/>
    <n v="90"/>
    <s v="ja"/>
    <m/>
    <m/>
    <n v="8"/>
    <n v="8"/>
    <m/>
    <n v="6"/>
    <m/>
    <n v="14"/>
    <s v="Archief BR"/>
    <s v="Hoogste amateurniveau"/>
    <m/>
  </r>
  <r>
    <x v="34"/>
    <x v="117"/>
    <x v="0"/>
    <n v="90"/>
    <m/>
    <m/>
    <m/>
    <n v="6"/>
    <n v="6"/>
    <m/>
    <n v="7"/>
    <m/>
    <n v="13"/>
    <s v="Archief BR"/>
    <s v="Hoogste amateurniveau"/>
    <m/>
  </r>
  <r>
    <x v="34"/>
    <x v="118"/>
    <x v="0"/>
    <n v="90"/>
    <m/>
    <m/>
    <m/>
    <n v="6"/>
    <n v="6"/>
    <m/>
    <n v="5"/>
    <m/>
    <n v="11"/>
    <s v="Archief BR"/>
    <s v="Hoogste amateurniveau"/>
    <m/>
  </r>
  <r>
    <x v="34"/>
    <x v="134"/>
    <x v="0"/>
    <n v="90"/>
    <s v="ja"/>
    <m/>
    <m/>
    <n v="2"/>
    <n v="2"/>
    <m/>
    <n v="4"/>
    <m/>
    <n v="6"/>
    <s v="Archief BR"/>
    <s v="Hoogste amateurniveau"/>
    <m/>
  </r>
  <r>
    <x v="34"/>
    <x v="123"/>
    <x v="0"/>
    <n v="90"/>
    <m/>
    <m/>
    <m/>
    <n v="4"/>
    <n v="4"/>
    <m/>
    <m/>
    <m/>
    <n v="4"/>
    <s v="Archief BR"/>
    <s v="Hoogste amateurniveau"/>
    <m/>
  </r>
  <r>
    <x v="34"/>
    <x v="135"/>
    <x v="1"/>
    <n v="90"/>
    <s v="ja"/>
    <m/>
    <m/>
    <n v="3"/>
    <n v="3"/>
    <n v="1"/>
    <m/>
    <m/>
    <n v="4"/>
    <s v="Archief BR"/>
    <s v="Hoogste amateurniveau"/>
    <m/>
  </r>
  <r>
    <x v="34"/>
    <x v="107"/>
    <x v="2"/>
    <n v="90"/>
    <m/>
    <m/>
    <m/>
    <n v="3"/>
    <n v="3"/>
    <m/>
    <m/>
    <m/>
    <n v="3"/>
    <s v="Archief BR"/>
    <s v="Hoogste amateurniveau"/>
    <m/>
  </r>
  <r>
    <x v="34"/>
    <x v="131"/>
    <x v="0"/>
    <n v="90"/>
    <m/>
    <m/>
    <m/>
    <n v="3"/>
    <n v="3"/>
    <m/>
    <m/>
    <m/>
    <n v="3"/>
    <s v="Archief BR"/>
    <s v="Hoogste amateurniveau"/>
    <m/>
  </r>
  <r>
    <x v="34"/>
    <x v="125"/>
    <x v="1"/>
    <n v="90"/>
    <s v="ja"/>
    <m/>
    <m/>
    <m/>
    <n v="0"/>
    <m/>
    <n v="2"/>
    <m/>
    <n v="2"/>
    <s v="Archief BR"/>
    <s v="Hoogste amateurniveau"/>
    <m/>
  </r>
  <r>
    <x v="34"/>
    <x v="9"/>
    <x v="3"/>
    <n v="90"/>
    <m/>
    <m/>
    <m/>
    <n v="1"/>
    <n v="1"/>
    <m/>
    <m/>
    <m/>
    <n v="1"/>
    <s v="Archief BR"/>
    <s v="Hoogste amateurniveau"/>
    <m/>
  </r>
  <r>
    <x v="34"/>
    <x v="106"/>
    <x v="2"/>
    <n v="90"/>
    <m/>
    <m/>
    <m/>
    <n v="1"/>
    <n v="1"/>
    <m/>
    <m/>
    <m/>
    <n v="1"/>
    <s v="Archief BR"/>
    <s v="Hoogste amateurniveau"/>
    <m/>
  </r>
  <r>
    <x v="34"/>
    <x v="136"/>
    <x v="2"/>
    <n v="90"/>
    <m/>
    <m/>
    <m/>
    <n v="1"/>
    <n v="1"/>
    <m/>
    <m/>
    <m/>
    <n v="1"/>
    <s v="Archief BR"/>
    <s v="Hoogste amateurniveau"/>
    <m/>
  </r>
  <r>
    <x v="34"/>
    <x v="133"/>
    <x v="2"/>
    <n v="90"/>
    <m/>
    <m/>
    <m/>
    <m/>
    <n v="0"/>
    <m/>
    <n v="1"/>
    <m/>
    <n v="1"/>
    <s v="Archief BR"/>
    <s v="Hoogste amateurniveau"/>
    <m/>
  </r>
  <r>
    <x v="34"/>
    <x v="82"/>
    <x v="1"/>
    <n v="90"/>
    <m/>
    <m/>
    <m/>
    <n v="1"/>
    <n v="1"/>
    <m/>
    <m/>
    <m/>
    <n v="1"/>
    <s v="Archief BR"/>
    <s v="Hoogste amateurniveau"/>
    <m/>
  </r>
  <r>
    <x v="34"/>
    <x v="101"/>
    <x v="0"/>
    <n v="90"/>
    <m/>
    <m/>
    <m/>
    <n v="1"/>
    <n v="1"/>
    <m/>
    <m/>
    <m/>
    <n v="1"/>
    <s v="Archief BR"/>
    <s v="Hoogste amateurniveau"/>
    <m/>
  </r>
  <r>
    <x v="34"/>
    <x v="107"/>
    <x v="2"/>
    <n v="90"/>
    <m/>
    <m/>
    <m/>
    <m/>
    <n v="0"/>
    <m/>
    <n v="1"/>
    <m/>
    <n v="1"/>
    <s v="Archief BR"/>
    <s v="Hoogste amateurniveau"/>
    <m/>
  </r>
  <r>
    <x v="34"/>
    <x v="109"/>
    <x v="1"/>
    <n v="90"/>
    <m/>
    <m/>
    <m/>
    <m/>
    <n v="0"/>
    <m/>
    <n v="1"/>
    <m/>
    <n v="1"/>
    <s v="Archief BR"/>
    <s v="Hoogste amateurniveau"/>
    <m/>
  </r>
  <r>
    <x v="35"/>
    <x v="130"/>
    <x v="0"/>
    <n v="90"/>
    <s v="ja"/>
    <m/>
    <m/>
    <n v="8"/>
    <n v="8"/>
    <m/>
    <n v="5"/>
    <m/>
    <n v="13"/>
    <s v="Archief BR"/>
    <s v="Hoogste amateurniveau"/>
    <m/>
  </r>
  <r>
    <x v="35"/>
    <x v="117"/>
    <x v="0"/>
    <n v="90"/>
    <m/>
    <m/>
    <m/>
    <n v="3"/>
    <n v="3"/>
    <m/>
    <n v="6"/>
    <m/>
    <n v="9"/>
    <s v="Archief BR"/>
    <s v="Hoogste amateurniveau"/>
    <m/>
  </r>
  <r>
    <x v="35"/>
    <x v="123"/>
    <x v="0"/>
    <n v="90"/>
    <m/>
    <m/>
    <m/>
    <n v="3"/>
    <n v="3"/>
    <m/>
    <n v="5"/>
    <m/>
    <n v="8"/>
    <s v="Archief BR"/>
    <s v="Hoogste amateurniveau"/>
    <m/>
  </r>
  <r>
    <x v="35"/>
    <x v="106"/>
    <x v="2"/>
    <n v="90"/>
    <m/>
    <m/>
    <m/>
    <n v="6"/>
    <n v="6"/>
    <m/>
    <m/>
    <m/>
    <n v="6"/>
    <s v="Archief BR"/>
    <s v="Hoogste amateurniveau"/>
    <m/>
  </r>
  <r>
    <x v="35"/>
    <x v="82"/>
    <x v="1"/>
    <n v="90"/>
    <m/>
    <m/>
    <m/>
    <n v="3"/>
    <n v="3"/>
    <m/>
    <n v="2"/>
    <m/>
    <n v="5"/>
    <s v="Archief BR"/>
    <s v="Hoogste amateurniveau"/>
    <m/>
  </r>
  <r>
    <x v="35"/>
    <x v="134"/>
    <x v="0"/>
    <n v="90"/>
    <s v="ja"/>
    <m/>
    <m/>
    <n v="2"/>
    <n v="2"/>
    <m/>
    <n v="3"/>
    <m/>
    <n v="5"/>
    <s v="Archief BR"/>
    <s v="Hoogste amateurniveau"/>
    <m/>
  </r>
  <r>
    <x v="35"/>
    <x v="125"/>
    <x v="1"/>
    <n v="90"/>
    <s v="ja"/>
    <m/>
    <m/>
    <n v="3"/>
    <n v="3"/>
    <m/>
    <n v="1"/>
    <m/>
    <n v="4"/>
    <s v="Archief BR"/>
    <s v="Hoogste amateurniveau"/>
    <m/>
  </r>
  <r>
    <x v="35"/>
    <x v="109"/>
    <x v="1"/>
    <n v="90"/>
    <m/>
    <m/>
    <m/>
    <n v="1"/>
    <n v="1"/>
    <m/>
    <n v="2"/>
    <m/>
    <n v="3"/>
    <s v="Archief BR"/>
    <s v="Hoogste amateurniveau"/>
    <m/>
  </r>
  <r>
    <x v="35"/>
    <x v="137"/>
    <x v="0"/>
    <n v="90"/>
    <m/>
    <m/>
    <m/>
    <m/>
    <n v="0"/>
    <m/>
    <n v="2"/>
    <m/>
    <n v="2"/>
    <s v="Archief BR"/>
    <s v="Hoogste amateurniveau"/>
    <m/>
  </r>
  <r>
    <x v="35"/>
    <x v="100"/>
    <x v="2"/>
    <n v="90"/>
    <m/>
    <m/>
    <m/>
    <n v="1"/>
    <n v="1"/>
    <m/>
    <n v="1"/>
    <m/>
    <n v="2"/>
    <s v="Archief BR"/>
    <s v="Hoogste amateurniveau"/>
    <m/>
  </r>
  <r>
    <x v="35"/>
    <x v="138"/>
    <x v="0"/>
    <n v="90"/>
    <m/>
    <m/>
    <m/>
    <n v="1"/>
    <n v="1"/>
    <m/>
    <m/>
    <m/>
    <n v="1"/>
    <s v="Archief BR"/>
    <s v="Hoogste amateurniveau"/>
    <m/>
  </r>
  <r>
    <x v="35"/>
    <x v="9"/>
    <x v="3"/>
    <n v="90"/>
    <m/>
    <m/>
    <m/>
    <m/>
    <n v="0"/>
    <m/>
    <n v="1"/>
    <m/>
    <n v="1"/>
    <s v="Archief BR"/>
    <s v="Hoogste amateurniveau"/>
    <m/>
  </r>
  <r>
    <x v="35"/>
    <x v="118"/>
    <x v="0"/>
    <n v="90"/>
    <m/>
    <m/>
    <m/>
    <n v="1"/>
    <n v="1"/>
    <m/>
    <m/>
    <m/>
    <n v="1"/>
    <s v="Archief BR"/>
    <s v="Hoogste amateurniveau"/>
    <m/>
  </r>
  <r>
    <x v="35"/>
    <x v="139"/>
    <x v="2"/>
    <n v="90"/>
    <s v="ja"/>
    <m/>
    <m/>
    <n v="1"/>
    <n v="1"/>
    <m/>
    <m/>
    <m/>
    <n v="1"/>
    <s v="Archief BR"/>
    <s v="Hoogste amateurniveau"/>
    <m/>
  </r>
  <r>
    <x v="35"/>
    <x v="107"/>
    <x v="2"/>
    <n v="90"/>
    <m/>
    <m/>
    <m/>
    <n v="1"/>
    <n v="1"/>
    <m/>
    <m/>
    <m/>
    <n v="1"/>
    <s v="Archief BR"/>
    <s v="Hoogste amateurniveau"/>
    <m/>
  </r>
  <r>
    <x v="35"/>
    <x v="131"/>
    <x v="0"/>
    <n v="90"/>
    <m/>
    <m/>
    <m/>
    <m/>
    <n v="0"/>
    <m/>
    <n v="1"/>
    <m/>
    <n v="1"/>
    <s v="Archief BR"/>
    <s v="Hoogste amateurniveau"/>
    <m/>
  </r>
  <r>
    <x v="35"/>
    <x v="140"/>
    <x v="1"/>
    <n v="90"/>
    <m/>
    <m/>
    <m/>
    <n v="1"/>
    <n v="1"/>
    <m/>
    <m/>
    <m/>
    <n v="1"/>
    <s v="Archief BR"/>
    <s v="Hoogste amateurniveau"/>
    <m/>
  </r>
  <r>
    <x v="36"/>
    <x v="130"/>
    <x v="0"/>
    <n v="80"/>
    <s v="ja"/>
    <m/>
    <m/>
    <n v="11"/>
    <n v="11"/>
    <n v="2"/>
    <n v="9"/>
    <n v="1"/>
    <n v="23"/>
    <s v="Archief BR"/>
    <s v="NC: promotie IJVV bij Kozasken Boys"/>
    <m/>
  </r>
  <r>
    <x v="36"/>
    <x v="117"/>
    <x v="0"/>
    <n v="80"/>
    <m/>
    <m/>
    <m/>
    <n v="10"/>
    <n v="10"/>
    <n v="2"/>
    <n v="9"/>
    <n v="1"/>
    <n v="22"/>
    <s v="Archief BR"/>
    <s v="NC: promotie IJVV bij Kozasken Boys"/>
    <m/>
  </r>
  <r>
    <x v="36"/>
    <x v="134"/>
    <x v="0"/>
    <n v="80"/>
    <s v="ja"/>
    <m/>
    <m/>
    <n v="3"/>
    <n v="3"/>
    <n v="1"/>
    <n v="7"/>
    <m/>
    <n v="11"/>
    <s v="Archief BR"/>
    <m/>
    <m/>
  </r>
  <r>
    <x v="36"/>
    <x v="131"/>
    <x v="0"/>
    <n v="80"/>
    <m/>
    <m/>
    <m/>
    <n v="6"/>
    <n v="6"/>
    <m/>
    <m/>
    <m/>
    <n v="6"/>
    <s v="Archief BR"/>
    <m/>
    <m/>
  </r>
  <r>
    <x v="36"/>
    <x v="109"/>
    <x v="1"/>
    <n v="80"/>
    <m/>
    <m/>
    <m/>
    <n v="1"/>
    <n v="1"/>
    <m/>
    <n v="3"/>
    <m/>
    <n v="4"/>
    <s v="Archief BR"/>
    <m/>
    <m/>
  </r>
  <r>
    <x v="36"/>
    <x v="139"/>
    <x v="2"/>
    <n v="80"/>
    <s v="ja"/>
    <m/>
    <m/>
    <n v="2"/>
    <n v="2"/>
    <m/>
    <n v="1"/>
    <m/>
    <n v="3"/>
    <s v="Archief BR"/>
    <m/>
    <m/>
  </r>
  <r>
    <x v="36"/>
    <x v="82"/>
    <x v="1"/>
    <n v="80"/>
    <m/>
    <m/>
    <m/>
    <n v="2"/>
    <n v="2"/>
    <n v="1"/>
    <m/>
    <m/>
    <n v="3"/>
    <s v="Archief BR"/>
    <m/>
    <m/>
  </r>
  <r>
    <x v="36"/>
    <x v="140"/>
    <x v="1"/>
    <n v="80"/>
    <m/>
    <m/>
    <m/>
    <n v="1"/>
    <n v="1"/>
    <m/>
    <n v="2"/>
    <m/>
    <n v="3"/>
    <s v="Archief BR"/>
    <m/>
    <m/>
  </r>
  <r>
    <x v="36"/>
    <x v="107"/>
    <x v="2"/>
    <n v="80"/>
    <m/>
    <m/>
    <m/>
    <n v="1"/>
    <n v="1"/>
    <m/>
    <n v="1"/>
    <m/>
    <n v="2"/>
    <s v="Archief BR"/>
    <m/>
    <m/>
  </r>
  <r>
    <x v="36"/>
    <x v="141"/>
    <x v="0"/>
    <n v="80"/>
    <m/>
    <m/>
    <m/>
    <m/>
    <n v="0"/>
    <m/>
    <n v="1"/>
    <m/>
    <n v="1"/>
    <s v="Archief BR"/>
    <m/>
    <m/>
  </r>
  <r>
    <x v="36"/>
    <x v="106"/>
    <x v="2"/>
    <n v="80"/>
    <m/>
    <m/>
    <m/>
    <m/>
    <n v="0"/>
    <m/>
    <n v="1"/>
    <m/>
    <n v="1"/>
    <s v="Archief BR"/>
    <m/>
    <m/>
  </r>
  <r>
    <x v="36"/>
    <x v="118"/>
    <x v="0"/>
    <n v="80"/>
    <m/>
    <m/>
    <m/>
    <n v="1"/>
    <n v="1"/>
    <m/>
    <m/>
    <m/>
    <n v="1"/>
    <s v="Archief BR"/>
    <m/>
    <m/>
  </r>
  <r>
    <x v="36"/>
    <x v="142"/>
    <x v="0"/>
    <n v="80"/>
    <m/>
    <m/>
    <m/>
    <m/>
    <n v="0"/>
    <m/>
    <n v="1"/>
    <m/>
    <n v="1"/>
    <s v="Archief BR"/>
    <m/>
    <m/>
  </r>
  <r>
    <x v="36"/>
    <x v="143"/>
    <x v="2"/>
    <n v="80"/>
    <m/>
    <m/>
    <m/>
    <n v="1"/>
    <n v="1"/>
    <m/>
    <m/>
    <m/>
    <n v="1"/>
    <s v="Archief BR"/>
    <m/>
    <m/>
  </r>
  <r>
    <x v="36"/>
    <x v="100"/>
    <x v="2"/>
    <n v="80"/>
    <m/>
    <m/>
    <m/>
    <m/>
    <n v="0"/>
    <m/>
    <n v="1"/>
    <m/>
    <n v="1"/>
    <s v="Archief BR"/>
    <m/>
    <m/>
  </r>
  <r>
    <x v="37"/>
    <x v="144"/>
    <x v="0"/>
    <n v="80"/>
    <s v="ja"/>
    <m/>
    <m/>
    <n v="8"/>
    <n v="8"/>
    <m/>
    <n v="9"/>
    <m/>
    <n v="17"/>
    <s v="Archief BR"/>
    <m/>
    <m/>
  </r>
  <r>
    <x v="37"/>
    <x v="117"/>
    <x v="0"/>
    <n v="80"/>
    <m/>
    <m/>
    <m/>
    <n v="7"/>
    <n v="7"/>
    <m/>
    <n v="5"/>
    <m/>
    <n v="12"/>
    <s v="Archief BR"/>
    <m/>
    <m/>
  </r>
  <r>
    <x v="37"/>
    <x v="140"/>
    <x v="1"/>
    <n v="80"/>
    <m/>
    <m/>
    <m/>
    <n v="2"/>
    <n v="2"/>
    <m/>
    <n v="8"/>
    <m/>
    <n v="10"/>
    <s v="Archief BR"/>
    <m/>
    <m/>
  </r>
  <r>
    <x v="37"/>
    <x v="130"/>
    <x v="0"/>
    <n v="80"/>
    <s v="ja"/>
    <m/>
    <m/>
    <n v="6"/>
    <n v="6"/>
    <n v="2"/>
    <n v="1"/>
    <m/>
    <n v="9"/>
    <s v="Archief BR"/>
    <m/>
    <m/>
  </r>
  <r>
    <x v="37"/>
    <x v="100"/>
    <x v="2"/>
    <n v="80"/>
    <m/>
    <m/>
    <m/>
    <n v="5"/>
    <n v="5"/>
    <m/>
    <n v="1"/>
    <m/>
    <n v="6"/>
    <s v="Archief BR"/>
    <m/>
    <m/>
  </r>
  <r>
    <x v="37"/>
    <x v="145"/>
    <x v="2"/>
    <n v="80"/>
    <s v="ja"/>
    <m/>
    <m/>
    <n v="3"/>
    <n v="3"/>
    <m/>
    <n v="1"/>
    <m/>
    <n v="4"/>
    <s v="Archief BR"/>
    <m/>
    <m/>
  </r>
  <r>
    <x v="37"/>
    <x v="146"/>
    <x v="1"/>
    <n v="80"/>
    <s v="ja"/>
    <m/>
    <m/>
    <m/>
    <n v="0"/>
    <n v="1"/>
    <n v="2"/>
    <m/>
    <n v="3"/>
    <s v="Archief BR"/>
    <m/>
    <m/>
  </r>
  <r>
    <x v="37"/>
    <x v="147"/>
    <x v="2"/>
    <n v="80"/>
    <m/>
    <m/>
    <m/>
    <n v="1"/>
    <n v="1"/>
    <m/>
    <n v="1"/>
    <m/>
    <n v="2"/>
    <s v="Archief BR"/>
    <m/>
    <m/>
  </r>
  <r>
    <x v="37"/>
    <x v="137"/>
    <x v="0"/>
    <n v="80"/>
    <m/>
    <m/>
    <m/>
    <n v="2"/>
    <n v="2"/>
    <m/>
    <m/>
    <m/>
    <n v="2"/>
    <s v="Archief BR"/>
    <m/>
    <m/>
  </r>
  <r>
    <x v="37"/>
    <x v="142"/>
    <x v="0"/>
    <n v="80"/>
    <m/>
    <m/>
    <m/>
    <n v="1"/>
    <n v="1"/>
    <m/>
    <n v="1"/>
    <m/>
    <n v="2"/>
    <s v="Archief BR"/>
    <m/>
    <m/>
  </r>
  <r>
    <x v="37"/>
    <x v="148"/>
    <x v="2"/>
    <n v="80"/>
    <s v="ja"/>
    <m/>
    <m/>
    <n v="1"/>
    <n v="1"/>
    <n v="1"/>
    <m/>
    <m/>
    <n v="2"/>
    <s v="Archief BR"/>
    <m/>
    <m/>
  </r>
  <r>
    <x v="37"/>
    <x v="149"/>
    <x v="0"/>
    <n v="80"/>
    <m/>
    <m/>
    <m/>
    <n v="2"/>
    <n v="2"/>
    <m/>
    <m/>
    <m/>
    <n v="2"/>
    <s v="Archief BR"/>
    <m/>
    <m/>
  </r>
  <r>
    <x v="37"/>
    <x v="138"/>
    <x v="0"/>
    <n v="80"/>
    <m/>
    <m/>
    <m/>
    <n v="1"/>
    <n v="1"/>
    <m/>
    <m/>
    <m/>
    <n v="1"/>
    <s v="Archief BR"/>
    <m/>
    <m/>
  </r>
  <r>
    <x v="37"/>
    <x v="106"/>
    <x v="2"/>
    <n v="80"/>
    <m/>
    <m/>
    <m/>
    <m/>
    <n v="0"/>
    <n v="1"/>
    <m/>
    <m/>
    <n v="1"/>
    <s v="Archief BR"/>
    <m/>
    <m/>
  </r>
  <r>
    <x v="37"/>
    <x v="136"/>
    <x v="2"/>
    <n v="80"/>
    <m/>
    <m/>
    <m/>
    <n v="1"/>
    <n v="1"/>
    <m/>
    <m/>
    <m/>
    <n v="1"/>
    <s v="Archief BR"/>
    <m/>
    <m/>
  </r>
  <r>
    <x v="37"/>
    <x v="82"/>
    <x v="1"/>
    <n v="80"/>
    <m/>
    <m/>
    <m/>
    <m/>
    <n v="0"/>
    <m/>
    <n v="1"/>
    <m/>
    <n v="1"/>
    <s v="Archief BR"/>
    <m/>
    <m/>
  </r>
  <r>
    <x v="38"/>
    <x v="123"/>
    <x v="0"/>
    <n v="80"/>
    <m/>
    <m/>
    <m/>
    <n v="10"/>
    <n v="10"/>
    <m/>
    <n v="15"/>
    <m/>
    <n v="25"/>
    <s v="Archief BR"/>
    <m/>
    <m/>
  </r>
  <r>
    <x v="38"/>
    <x v="106"/>
    <x v="2"/>
    <n v="80"/>
    <m/>
    <m/>
    <m/>
    <n v="11"/>
    <n v="11"/>
    <m/>
    <n v="6"/>
    <m/>
    <n v="17"/>
    <s v="Archief BR"/>
    <m/>
    <m/>
  </r>
  <r>
    <x v="38"/>
    <x v="117"/>
    <x v="0"/>
    <n v="80"/>
    <m/>
    <m/>
    <m/>
    <n v="9"/>
    <n v="9"/>
    <n v="1"/>
    <n v="2"/>
    <m/>
    <n v="12"/>
    <s v="Archief BR"/>
    <m/>
    <m/>
  </r>
  <r>
    <x v="38"/>
    <x v="146"/>
    <x v="1"/>
    <n v="80"/>
    <s v="ja"/>
    <m/>
    <m/>
    <n v="7"/>
    <n v="7"/>
    <m/>
    <n v="4"/>
    <m/>
    <n v="11"/>
    <s v="Archief BR"/>
    <m/>
    <m/>
  </r>
  <r>
    <x v="38"/>
    <x v="137"/>
    <x v="0"/>
    <n v="80"/>
    <m/>
    <m/>
    <m/>
    <n v="4"/>
    <n v="4"/>
    <n v="1"/>
    <n v="3"/>
    <m/>
    <n v="8"/>
    <s v="Archief BR"/>
    <m/>
    <m/>
  </r>
  <r>
    <x v="38"/>
    <x v="140"/>
    <x v="1"/>
    <n v="80"/>
    <m/>
    <m/>
    <m/>
    <n v="5"/>
    <n v="5"/>
    <m/>
    <n v="2"/>
    <m/>
    <n v="7"/>
    <s v="Archief BR"/>
    <m/>
    <m/>
  </r>
  <r>
    <x v="38"/>
    <x v="145"/>
    <x v="2"/>
    <n v="80"/>
    <s v="ja"/>
    <m/>
    <m/>
    <n v="4"/>
    <n v="4"/>
    <m/>
    <m/>
    <m/>
    <n v="4"/>
    <s v="Archief BR"/>
    <m/>
    <m/>
  </r>
  <r>
    <x v="38"/>
    <x v="143"/>
    <x v="2"/>
    <n v="80"/>
    <m/>
    <m/>
    <m/>
    <n v="3"/>
    <n v="3"/>
    <m/>
    <m/>
    <m/>
    <n v="3"/>
    <s v="Archief BR"/>
    <m/>
    <m/>
  </r>
  <r>
    <x v="38"/>
    <x v="100"/>
    <x v="2"/>
    <n v="80"/>
    <m/>
    <m/>
    <m/>
    <n v="1"/>
    <n v="1"/>
    <m/>
    <n v="2"/>
    <m/>
    <n v="3"/>
    <s v="Archief BR"/>
    <m/>
    <m/>
  </r>
  <r>
    <x v="38"/>
    <x v="136"/>
    <x v="2"/>
    <n v="80"/>
    <m/>
    <m/>
    <m/>
    <n v="2"/>
    <n v="2"/>
    <m/>
    <m/>
    <m/>
    <n v="2"/>
    <s v="Archief BR"/>
    <m/>
    <m/>
  </r>
  <r>
    <x v="38"/>
    <x v="150"/>
    <x v="0"/>
    <n v="80"/>
    <m/>
    <m/>
    <m/>
    <m/>
    <n v="0"/>
    <m/>
    <n v="2"/>
    <m/>
    <n v="2"/>
    <s v="Archief BR"/>
    <m/>
    <m/>
  </r>
  <r>
    <x v="38"/>
    <x v="149"/>
    <x v="0"/>
    <n v="80"/>
    <m/>
    <m/>
    <m/>
    <n v="1"/>
    <n v="1"/>
    <m/>
    <n v="1"/>
    <m/>
    <n v="2"/>
    <s v="Archief BR"/>
    <m/>
    <m/>
  </r>
  <r>
    <x v="38"/>
    <x v="9"/>
    <x v="3"/>
    <n v="80"/>
    <m/>
    <m/>
    <m/>
    <m/>
    <n v="0"/>
    <m/>
    <n v="1"/>
    <m/>
    <n v="1"/>
    <s v="Archief BR"/>
    <m/>
    <m/>
  </r>
  <r>
    <x v="38"/>
    <x v="142"/>
    <x v="0"/>
    <n v="80"/>
    <m/>
    <m/>
    <m/>
    <m/>
    <n v="0"/>
    <m/>
    <n v="1"/>
    <m/>
    <n v="1"/>
    <s v="Archief BR"/>
    <m/>
    <m/>
  </r>
  <r>
    <x v="38"/>
    <x v="82"/>
    <x v="1"/>
    <n v="80"/>
    <m/>
    <m/>
    <m/>
    <n v="1"/>
    <n v="1"/>
    <m/>
    <m/>
    <m/>
    <n v="1"/>
    <s v="Archief BR"/>
    <m/>
    <m/>
  </r>
  <r>
    <x v="38"/>
    <x v="131"/>
    <x v="0"/>
    <n v="80"/>
    <m/>
    <m/>
    <m/>
    <n v="1"/>
    <n v="1"/>
    <m/>
    <m/>
    <m/>
    <n v="1"/>
    <s v="Archief BR"/>
    <m/>
    <m/>
  </r>
  <r>
    <x v="39"/>
    <x v="122"/>
    <x v="0"/>
    <n v="80"/>
    <s v="ja"/>
    <m/>
    <m/>
    <n v="8"/>
    <n v="8"/>
    <n v="6"/>
    <n v="19"/>
    <m/>
    <n v="33"/>
    <s v="Archief BR"/>
    <m/>
    <m/>
  </r>
  <r>
    <x v="39"/>
    <x v="117"/>
    <x v="0"/>
    <n v="80"/>
    <m/>
    <m/>
    <m/>
    <n v="9"/>
    <n v="9"/>
    <n v="4"/>
    <n v="10"/>
    <m/>
    <n v="23"/>
    <s v="Archief BR"/>
    <m/>
    <m/>
  </r>
  <r>
    <x v="39"/>
    <x v="146"/>
    <x v="1"/>
    <n v="80"/>
    <s v="ja"/>
    <m/>
    <m/>
    <n v="6"/>
    <n v="6"/>
    <n v="4"/>
    <n v="7"/>
    <m/>
    <n v="17"/>
    <s v="Archief BR"/>
    <m/>
    <m/>
  </r>
  <r>
    <x v="39"/>
    <x v="140"/>
    <x v="1"/>
    <n v="80"/>
    <m/>
    <m/>
    <m/>
    <n v="7"/>
    <n v="7"/>
    <n v="2"/>
    <n v="5"/>
    <m/>
    <n v="14"/>
    <s v="Archief BR"/>
    <m/>
    <m/>
  </r>
  <r>
    <x v="39"/>
    <x v="137"/>
    <x v="0"/>
    <n v="80"/>
    <m/>
    <m/>
    <m/>
    <n v="5"/>
    <n v="5"/>
    <n v="1"/>
    <n v="4"/>
    <n v="2"/>
    <n v="12"/>
    <s v="Archief BR"/>
    <s v="NC: promotie Almkerk bij Dosko"/>
    <m/>
  </r>
  <r>
    <x v="39"/>
    <x v="106"/>
    <x v="2"/>
    <n v="80"/>
    <m/>
    <m/>
    <m/>
    <n v="4"/>
    <n v="4"/>
    <n v="2"/>
    <n v="1"/>
    <m/>
    <n v="7"/>
    <s v="Archief BR"/>
    <m/>
    <m/>
  </r>
  <r>
    <x v="39"/>
    <x v="150"/>
    <x v="0"/>
    <n v="80"/>
    <m/>
    <m/>
    <m/>
    <n v="3"/>
    <n v="3"/>
    <n v="2"/>
    <m/>
    <m/>
    <n v="5"/>
    <s v="Archief BR"/>
    <m/>
    <m/>
  </r>
  <r>
    <x v="39"/>
    <x v="9"/>
    <x v="3"/>
    <n v="80"/>
    <m/>
    <m/>
    <m/>
    <n v="4"/>
    <n v="4"/>
    <m/>
    <m/>
    <m/>
    <n v="4"/>
    <s v="Archief BR"/>
    <m/>
    <m/>
  </r>
  <r>
    <x v="39"/>
    <x v="136"/>
    <x v="2"/>
    <n v="80"/>
    <m/>
    <m/>
    <m/>
    <m/>
    <n v="0"/>
    <n v="1"/>
    <n v="2"/>
    <m/>
    <n v="3"/>
    <s v="Archief BR"/>
    <m/>
    <m/>
  </r>
  <r>
    <x v="39"/>
    <x v="147"/>
    <x v="2"/>
    <n v="80"/>
    <m/>
    <m/>
    <m/>
    <n v="1"/>
    <n v="1"/>
    <n v="1"/>
    <m/>
    <m/>
    <n v="2"/>
    <s v="Archief BR"/>
    <m/>
    <m/>
  </r>
  <r>
    <x v="39"/>
    <x v="142"/>
    <x v="0"/>
    <n v="80"/>
    <m/>
    <m/>
    <m/>
    <n v="2"/>
    <n v="2"/>
    <m/>
    <m/>
    <m/>
    <n v="2"/>
    <s v="Archief BR"/>
    <m/>
    <m/>
  </r>
  <r>
    <x v="39"/>
    <x v="151"/>
    <x v="1"/>
    <n v="80"/>
    <s v="ja"/>
    <m/>
    <m/>
    <n v="1"/>
    <n v="1"/>
    <n v="1"/>
    <m/>
    <m/>
    <n v="2"/>
    <s v="Archief BR"/>
    <m/>
    <m/>
  </r>
  <r>
    <x v="39"/>
    <x v="152"/>
    <x v="1"/>
    <n v="80"/>
    <m/>
    <m/>
    <m/>
    <n v="1"/>
    <n v="1"/>
    <m/>
    <m/>
    <m/>
    <n v="1"/>
    <s v="Archief BR"/>
    <m/>
    <m/>
  </r>
  <r>
    <x v="39"/>
    <x v="82"/>
    <x v="1"/>
    <n v="80"/>
    <m/>
    <m/>
    <m/>
    <m/>
    <n v="0"/>
    <n v="1"/>
    <m/>
    <m/>
    <n v="1"/>
    <s v="Archief BR"/>
    <m/>
    <m/>
  </r>
  <r>
    <x v="39"/>
    <x v="143"/>
    <x v="2"/>
    <n v="80"/>
    <m/>
    <m/>
    <m/>
    <n v="1"/>
    <n v="1"/>
    <m/>
    <m/>
    <m/>
    <n v="1"/>
    <s v="Archief BR"/>
    <m/>
    <m/>
  </r>
  <r>
    <x v="39"/>
    <x v="100"/>
    <x v="2"/>
    <n v="80"/>
    <m/>
    <m/>
    <m/>
    <n v="1"/>
    <n v="1"/>
    <m/>
    <m/>
    <m/>
    <n v="1"/>
    <s v="Archief BR"/>
    <m/>
    <m/>
  </r>
  <r>
    <x v="39"/>
    <x v="109"/>
    <x v="1"/>
    <n v="80"/>
    <m/>
    <m/>
    <m/>
    <m/>
    <n v="0"/>
    <m/>
    <n v="1"/>
    <m/>
    <n v="1"/>
    <s v="Archief BR"/>
    <m/>
    <m/>
  </r>
  <r>
    <x v="40"/>
    <x v="117"/>
    <x v="0"/>
    <n v="80"/>
    <m/>
    <m/>
    <n v="2"/>
    <n v="9"/>
    <n v="11"/>
    <n v="1"/>
    <n v="10"/>
    <m/>
    <n v="22"/>
    <s v="Archief BR"/>
    <m/>
    <m/>
  </r>
  <r>
    <x v="40"/>
    <x v="150"/>
    <x v="0"/>
    <n v="80"/>
    <m/>
    <m/>
    <n v="1"/>
    <n v="9"/>
    <n v="10"/>
    <n v="2"/>
    <n v="8"/>
    <m/>
    <n v="20"/>
    <s v="Archief BR"/>
    <m/>
    <m/>
  </r>
  <r>
    <x v="40"/>
    <x v="137"/>
    <x v="0"/>
    <n v="80"/>
    <m/>
    <m/>
    <n v="1"/>
    <n v="9"/>
    <n v="10"/>
    <m/>
    <n v="4"/>
    <m/>
    <n v="14"/>
    <s v="Archief BR"/>
    <m/>
    <m/>
  </r>
  <r>
    <x v="40"/>
    <x v="151"/>
    <x v="1"/>
    <n v="80"/>
    <s v="ja"/>
    <m/>
    <m/>
    <n v="4"/>
    <n v="4"/>
    <m/>
    <n v="6"/>
    <m/>
    <n v="10"/>
    <s v="Archief BR"/>
    <m/>
    <m/>
  </r>
  <r>
    <x v="40"/>
    <x v="140"/>
    <x v="1"/>
    <n v="80"/>
    <m/>
    <m/>
    <m/>
    <n v="3"/>
    <n v="3"/>
    <m/>
    <n v="6"/>
    <m/>
    <n v="9"/>
    <s v="Archief BR"/>
    <m/>
    <m/>
  </r>
  <r>
    <x v="40"/>
    <x v="106"/>
    <x v="2"/>
    <n v="80"/>
    <m/>
    <m/>
    <n v="1"/>
    <n v="5"/>
    <n v="6"/>
    <m/>
    <m/>
    <m/>
    <n v="6"/>
    <s v="Archief BR"/>
    <m/>
    <m/>
  </r>
  <r>
    <x v="40"/>
    <x v="100"/>
    <x v="2"/>
    <n v="80"/>
    <m/>
    <m/>
    <m/>
    <n v="2"/>
    <n v="2"/>
    <n v="1"/>
    <n v="3"/>
    <m/>
    <n v="6"/>
    <s v="Archief BR"/>
    <m/>
    <m/>
  </r>
  <r>
    <x v="40"/>
    <x v="153"/>
    <x v="0"/>
    <n v="80"/>
    <s v="ja"/>
    <m/>
    <m/>
    <n v="3"/>
    <n v="3"/>
    <m/>
    <n v="2"/>
    <m/>
    <n v="5"/>
    <s v="Archief BR"/>
    <m/>
    <m/>
  </r>
  <r>
    <x v="40"/>
    <x v="154"/>
    <x v="2"/>
    <n v="80"/>
    <s v="ja"/>
    <m/>
    <m/>
    <n v="2"/>
    <n v="2"/>
    <m/>
    <n v="2"/>
    <m/>
    <n v="4"/>
    <s v="Archief BR"/>
    <m/>
    <m/>
  </r>
  <r>
    <x v="40"/>
    <x v="152"/>
    <x v="1"/>
    <n v="80"/>
    <m/>
    <m/>
    <m/>
    <n v="0"/>
    <n v="0"/>
    <m/>
    <n v="2"/>
    <m/>
    <n v="2"/>
    <s v="Archief BR"/>
    <m/>
    <m/>
  </r>
  <r>
    <x v="40"/>
    <x v="9"/>
    <x v="3"/>
    <n v="80"/>
    <m/>
    <m/>
    <m/>
    <n v="0"/>
    <n v="0"/>
    <m/>
    <n v="2"/>
    <m/>
    <n v="2"/>
    <s v="Archief BR"/>
    <m/>
    <m/>
  </r>
  <r>
    <x v="40"/>
    <x v="136"/>
    <x v="2"/>
    <n v="80"/>
    <m/>
    <m/>
    <m/>
    <n v="1"/>
    <n v="1"/>
    <m/>
    <n v="1"/>
    <m/>
    <n v="2"/>
    <s v="Archief BR"/>
    <m/>
    <m/>
  </r>
  <r>
    <x v="40"/>
    <x v="147"/>
    <x v="2"/>
    <n v="80"/>
    <m/>
    <m/>
    <m/>
    <n v="1"/>
    <n v="1"/>
    <m/>
    <m/>
    <m/>
    <n v="1"/>
    <s v="Archief BR"/>
    <m/>
    <m/>
  </r>
  <r>
    <x v="40"/>
    <x v="82"/>
    <x v="1"/>
    <n v="80"/>
    <m/>
    <m/>
    <m/>
    <n v="1"/>
    <n v="1"/>
    <m/>
    <m/>
    <m/>
    <n v="1"/>
    <s v="Archief BR"/>
    <m/>
    <m/>
  </r>
  <r>
    <x v="40"/>
    <x v="149"/>
    <x v="0"/>
    <n v="80"/>
    <m/>
    <m/>
    <m/>
    <n v="1"/>
    <n v="1"/>
    <m/>
    <m/>
    <m/>
    <n v="1"/>
    <s v="Archief BR"/>
    <m/>
    <m/>
  </r>
  <r>
    <x v="40"/>
    <x v="107"/>
    <x v="2"/>
    <n v="80"/>
    <m/>
    <m/>
    <n v="1"/>
    <n v="0"/>
    <n v="1"/>
    <m/>
    <m/>
    <m/>
    <n v="1"/>
    <s v="Archief BR"/>
    <m/>
    <m/>
  </r>
  <r>
    <x v="40"/>
    <x v="109"/>
    <x v="1"/>
    <n v="80"/>
    <m/>
    <m/>
    <m/>
    <n v="0"/>
    <n v="0"/>
    <m/>
    <n v="1"/>
    <m/>
    <n v="1"/>
    <s v="Archief BR"/>
    <m/>
    <m/>
  </r>
  <r>
    <x v="41"/>
    <x v="117"/>
    <x v="0"/>
    <n v="80"/>
    <m/>
    <n v="5"/>
    <n v="1"/>
    <n v="5"/>
    <n v="11"/>
    <n v="2"/>
    <n v="11"/>
    <m/>
    <n v="24"/>
    <s v="Archief BR"/>
    <m/>
    <m/>
  </r>
  <r>
    <x v="41"/>
    <x v="150"/>
    <x v="0"/>
    <n v="80"/>
    <m/>
    <n v="4"/>
    <n v="1"/>
    <n v="6"/>
    <n v="11"/>
    <m/>
    <n v="13"/>
    <m/>
    <n v="24"/>
    <s v="Archief BR"/>
    <m/>
    <m/>
  </r>
  <r>
    <x v="41"/>
    <x v="151"/>
    <x v="1"/>
    <n v="80"/>
    <s v="ja"/>
    <n v="3"/>
    <n v="2"/>
    <n v="6"/>
    <n v="11"/>
    <m/>
    <n v="5"/>
    <m/>
    <n v="16"/>
    <s v="Archief BR"/>
    <m/>
    <m/>
  </r>
  <r>
    <x v="41"/>
    <x v="140"/>
    <x v="1"/>
    <n v="80"/>
    <m/>
    <n v="3"/>
    <m/>
    <n v="6"/>
    <n v="9"/>
    <n v="1"/>
    <n v="5"/>
    <m/>
    <n v="15"/>
    <s v="Archief BR"/>
    <m/>
    <m/>
  </r>
  <r>
    <x v="41"/>
    <x v="137"/>
    <x v="0"/>
    <n v="80"/>
    <m/>
    <n v="2"/>
    <m/>
    <n v="3"/>
    <n v="5"/>
    <m/>
    <n v="1"/>
    <m/>
    <n v="6"/>
    <s v="Archief BR"/>
    <m/>
    <m/>
  </r>
  <r>
    <x v="41"/>
    <x v="9"/>
    <x v="3"/>
    <n v="80"/>
    <m/>
    <n v="1"/>
    <m/>
    <m/>
    <n v="1"/>
    <m/>
    <n v="2"/>
    <m/>
    <n v="3"/>
    <s v="Archief BR"/>
    <m/>
    <m/>
  </r>
  <r>
    <x v="41"/>
    <x v="155"/>
    <x v="1"/>
    <n v="80"/>
    <m/>
    <m/>
    <n v="2"/>
    <m/>
    <n v="2"/>
    <n v="1"/>
    <m/>
    <m/>
    <n v="3"/>
    <s v="Archief BR"/>
    <m/>
    <m/>
  </r>
  <r>
    <x v="41"/>
    <x v="154"/>
    <x v="2"/>
    <n v="80"/>
    <s v="ja"/>
    <m/>
    <m/>
    <n v="2"/>
    <n v="2"/>
    <m/>
    <n v="1"/>
    <m/>
    <n v="3"/>
    <s v="Archief BR"/>
    <m/>
    <m/>
  </r>
  <r>
    <x v="41"/>
    <x v="156"/>
    <x v="0"/>
    <n v="80"/>
    <m/>
    <m/>
    <m/>
    <n v="2"/>
    <n v="2"/>
    <m/>
    <m/>
    <m/>
    <n v="2"/>
    <s v="Archief BR"/>
    <m/>
    <m/>
  </r>
  <r>
    <x v="41"/>
    <x v="136"/>
    <x v="2"/>
    <n v="80"/>
    <m/>
    <m/>
    <m/>
    <m/>
    <n v="0"/>
    <m/>
    <n v="2"/>
    <m/>
    <n v="2"/>
    <s v="Archief BR"/>
    <m/>
    <m/>
  </r>
  <r>
    <x v="41"/>
    <x v="100"/>
    <x v="2"/>
    <n v="80"/>
    <m/>
    <m/>
    <n v="1"/>
    <m/>
    <n v="1"/>
    <m/>
    <n v="1"/>
    <m/>
    <n v="2"/>
    <s v="Archief BR"/>
    <m/>
    <m/>
  </r>
  <r>
    <x v="41"/>
    <x v="152"/>
    <x v="1"/>
    <n v="80"/>
    <m/>
    <m/>
    <m/>
    <n v="1"/>
    <n v="1"/>
    <m/>
    <m/>
    <m/>
    <n v="1"/>
    <s v="Archief BR"/>
    <m/>
    <m/>
  </r>
  <r>
    <x v="41"/>
    <x v="147"/>
    <x v="2"/>
    <n v="80"/>
    <m/>
    <m/>
    <m/>
    <m/>
    <n v="0"/>
    <m/>
    <n v="1"/>
    <m/>
    <n v="1"/>
    <s v="Archief BR"/>
    <m/>
    <m/>
  </r>
  <r>
    <x v="41"/>
    <x v="157"/>
    <x v="1"/>
    <n v="80"/>
    <s v="ja"/>
    <m/>
    <m/>
    <m/>
    <n v="0"/>
    <n v="1"/>
    <m/>
    <m/>
    <n v="1"/>
    <s v="Archief BR"/>
    <m/>
    <m/>
  </r>
  <r>
    <x v="41"/>
    <x v="158"/>
    <x v="0"/>
    <n v="80"/>
    <m/>
    <m/>
    <m/>
    <n v="1"/>
    <n v="1"/>
    <m/>
    <m/>
    <m/>
    <n v="1"/>
    <s v="Archief BR"/>
    <m/>
    <m/>
  </r>
  <r>
    <x v="41"/>
    <x v="143"/>
    <x v="2"/>
    <n v="80"/>
    <m/>
    <m/>
    <m/>
    <n v="1"/>
    <n v="1"/>
    <m/>
    <m/>
    <m/>
    <n v="1"/>
    <s v="Archief BR"/>
    <m/>
    <m/>
  </r>
  <r>
    <x v="42"/>
    <x v="150"/>
    <x v="0"/>
    <n v="80"/>
    <m/>
    <n v="9"/>
    <m/>
    <n v="7"/>
    <n v="16"/>
    <n v="1"/>
    <n v="14"/>
    <m/>
    <n v="31"/>
    <s v="Archief BR"/>
    <m/>
    <m/>
  </r>
  <r>
    <x v="42"/>
    <x v="137"/>
    <x v="0"/>
    <n v="80"/>
    <m/>
    <n v="1"/>
    <m/>
    <n v="9"/>
    <n v="10"/>
    <n v="2"/>
    <n v="5"/>
    <m/>
    <n v="17"/>
    <s v="Archief BR"/>
    <m/>
    <m/>
  </r>
  <r>
    <x v="42"/>
    <x v="156"/>
    <x v="0"/>
    <n v="80"/>
    <m/>
    <m/>
    <m/>
    <n v="7"/>
    <n v="7"/>
    <n v="1"/>
    <n v="4"/>
    <m/>
    <n v="12"/>
    <s v="Archief BR"/>
    <m/>
    <m/>
  </r>
  <r>
    <x v="42"/>
    <x v="117"/>
    <x v="0"/>
    <n v="80"/>
    <m/>
    <n v="4"/>
    <m/>
    <n v="5"/>
    <n v="9"/>
    <n v="2"/>
    <m/>
    <m/>
    <n v="11"/>
    <s v="Archief BR"/>
    <m/>
    <m/>
  </r>
  <r>
    <x v="42"/>
    <x v="140"/>
    <x v="1"/>
    <n v="80"/>
    <m/>
    <n v="2"/>
    <m/>
    <n v="2"/>
    <n v="4"/>
    <m/>
    <n v="7"/>
    <m/>
    <n v="11"/>
    <s v="Archief BR"/>
    <m/>
    <m/>
  </r>
  <r>
    <x v="42"/>
    <x v="155"/>
    <x v="1"/>
    <n v="80"/>
    <m/>
    <m/>
    <m/>
    <n v="4"/>
    <n v="4"/>
    <m/>
    <n v="5"/>
    <m/>
    <n v="9"/>
    <s v="Archief BR"/>
    <m/>
    <m/>
  </r>
  <r>
    <x v="42"/>
    <x v="154"/>
    <x v="2"/>
    <n v="80"/>
    <s v="ja"/>
    <n v="1"/>
    <m/>
    <n v="2"/>
    <n v="3"/>
    <n v="1"/>
    <n v="3"/>
    <m/>
    <n v="7"/>
    <s v="Archief BR"/>
    <m/>
    <m/>
  </r>
  <r>
    <x v="42"/>
    <x v="152"/>
    <x v="1"/>
    <n v="80"/>
    <m/>
    <n v="1"/>
    <m/>
    <n v="3"/>
    <n v="4"/>
    <m/>
    <n v="1"/>
    <m/>
    <n v="5"/>
    <s v="Archief BR"/>
    <m/>
    <m/>
  </r>
  <r>
    <x v="42"/>
    <x v="157"/>
    <x v="1"/>
    <n v="80"/>
    <s v="ja"/>
    <m/>
    <m/>
    <n v="1"/>
    <n v="1"/>
    <n v="1"/>
    <n v="2"/>
    <m/>
    <n v="4"/>
    <s v="Archief BR"/>
    <m/>
    <m/>
  </r>
  <r>
    <x v="42"/>
    <x v="9"/>
    <x v="3"/>
    <n v="80"/>
    <m/>
    <m/>
    <m/>
    <n v="2"/>
    <n v="2"/>
    <m/>
    <m/>
    <m/>
    <n v="2"/>
    <s v="Archief BR"/>
    <m/>
    <m/>
  </r>
  <r>
    <x v="42"/>
    <x v="136"/>
    <x v="2"/>
    <n v="80"/>
    <m/>
    <m/>
    <m/>
    <n v="2"/>
    <n v="2"/>
    <m/>
    <m/>
    <m/>
    <n v="2"/>
    <s v="Archief BR"/>
    <m/>
    <m/>
  </r>
  <r>
    <x v="42"/>
    <x v="159"/>
    <x v="1"/>
    <n v="80"/>
    <m/>
    <m/>
    <m/>
    <n v="2"/>
    <n v="2"/>
    <m/>
    <m/>
    <m/>
    <n v="2"/>
    <s v="Archief BR"/>
    <m/>
    <m/>
  </r>
  <r>
    <x v="42"/>
    <x v="160"/>
    <x v="1"/>
    <n v="80"/>
    <m/>
    <m/>
    <m/>
    <n v="1"/>
    <n v="1"/>
    <m/>
    <m/>
    <m/>
    <n v="1"/>
    <s v="Archief BR"/>
    <m/>
    <m/>
  </r>
  <r>
    <x v="42"/>
    <x v="161"/>
    <x v="0"/>
    <n v="80"/>
    <m/>
    <m/>
    <m/>
    <n v="1"/>
    <n v="1"/>
    <m/>
    <m/>
    <m/>
    <n v="1"/>
    <s v="Archief BR"/>
    <m/>
    <m/>
  </r>
  <r>
    <x v="42"/>
    <x v="100"/>
    <x v="2"/>
    <n v="80"/>
    <m/>
    <m/>
    <m/>
    <m/>
    <n v="0"/>
    <m/>
    <n v="1"/>
    <m/>
    <n v="1"/>
    <s v="Archief BR"/>
    <m/>
    <m/>
  </r>
  <r>
    <x v="43"/>
    <x v="150"/>
    <x v="0"/>
    <n v="80"/>
    <m/>
    <n v="1"/>
    <n v="4"/>
    <n v="7"/>
    <n v="12"/>
    <n v="3"/>
    <n v="10"/>
    <m/>
    <n v="25"/>
    <s v="Archief BR"/>
    <m/>
    <m/>
  </r>
  <r>
    <x v="43"/>
    <x v="156"/>
    <x v="0"/>
    <n v="80"/>
    <m/>
    <m/>
    <n v="3"/>
    <n v="8"/>
    <n v="11"/>
    <n v="2"/>
    <n v="8"/>
    <m/>
    <n v="21"/>
    <s v="Archief BR"/>
    <m/>
    <m/>
  </r>
  <r>
    <x v="43"/>
    <x v="137"/>
    <x v="0"/>
    <n v="80"/>
    <m/>
    <n v="2"/>
    <m/>
    <n v="5"/>
    <n v="7"/>
    <n v="1"/>
    <n v="10"/>
    <m/>
    <n v="18"/>
    <s v="Archief BR"/>
    <m/>
    <m/>
  </r>
  <r>
    <x v="43"/>
    <x v="140"/>
    <x v="1"/>
    <n v="80"/>
    <m/>
    <n v="3"/>
    <n v="1"/>
    <n v="3"/>
    <n v="7"/>
    <m/>
    <n v="10"/>
    <m/>
    <n v="17"/>
    <s v="Archief BR"/>
    <m/>
    <m/>
  </r>
  <r>
    <x v="43"/>
    <x v="154"/>
    <x v="2"/>
    <n v="80"/>
    <s v="ja"/>
    <n v="2"/>
    <m/>
    <n v="3"/>
    <n v="5"/>
    <m/>
    <n v="4"/>
    <m/>
    <n v="9"/>
    <s v="Archief BR"/>
    <m/>
    <m/>
  </r>
  <r>
    <x v="43"/>
    <x v="159"/>
    <x v="1"/>
    <n v="80"/>
    <m/>
    <n v="3"/>
    <m/>
    <n v="1"/>
    <n v="4"/>
    <m/>
    <n v="1"/>
    <m/>
    <n v="5"/>
    <s v="Archief BR"/>
    <m/>
    <m/>
  </r>
  <r>
    <x v="43"/>
    <x v="161"/>
    <x v="0"/>
    <n v="80"/>
    <m/>
    <n v="1"/>
    <m/>
    <n v="1"/>
    <n v="2"/>
    <n v="2"/>
    <m/>
    <m/>
    <n v="4"/>
    <s v="Archief BR"/>
    <m/>
    <m/>
  </r>
  <r>
    <x v="43"/>
    <x v="117"/>
    <x v="0"/>
    <n v="80"/>
    <m/>
    <m/>
    <m/>
    <n v="3"/>
    <n v="3"/>
    <m/>
    <m/>
    <m/>
    <n v="3"/>
    <s v="Archief BR"/>
    <m/>
    <m/>
  </r>
  <r>
    <x v="43"/>
    <x v="155"/>
    <x v="1"/>
    <n v="80"/>
    <m/>
    <m/>
    <m/>
    <n v="2"/>
    <n v="2"/>
    <m/>
    <n v="1"/>
    <m/>
    <n v="3"/>
    <s v="Archief BR"/>
    <m/>
    <m/>
  </r>
  <r>
    <x v="43"/>
    <x v="152"/>
    <x v="1"/>
    <n v="80"/>
    <m/>
    <n v="1"/>
    <m/>
    <n v="1"/>
    <n v="2"/>
    <m/>
    <m/>
    <m/>
    <n v="2"/>
    <s v="Archief BR"/>
    <m/>
    <m/>
  </r>
  <r>
    <x v="43"/>
    <x v="157"/>
    <x v="1"/>
    <n v="80"/>
    <s v="ja"/>
    <m/>
    <m/>
    <m/>
    <n v="0"/>
    <n v="1"/>
    <m/>
    <m/>
    <n v="1"/>
    <s v="Archief BR"/>
    <m/>
    <m/>
  </r>
  <r>
    <x v="43"/>
    <x v="162"/>
    <x v="1"/>
    <n v="80"/>
    <m/>
    <m/>
    <m/>
    <n v="1"/>
    <n v="1"/>
    <m/>
    <m/>
    <m/>
    <n v="1"/>
    <s v="Archief BR"/>
    <m/>
    <m/>
  </r>
  <r>
    <x v="43"/>
    <x v="136"/>
    <x v="2"/>
    <n v="80"/>
    <m/>
    <m/>
    <m/>
    <n v="1"/>
    <n v="1"/>
    <m/>
    <m/>
    <m/>
    <n v="1"/>
    <s v="Archief BR"/>
    <m/>
    <m/>
  </r>
  <r>
    <x v="43"/>
    <x v="163"/>
    <x v="2"/>
    <n v="80"/>
    <m/>
    <m/>
    <m/>
    <n v="1"/>
    <n v="1"/>
    <m/>
    <n v="0"/>
    <m/>
    <n v="1"/>
    <s v="Archief BR"/>
    <m/>
    <m/>
  </r>
  <r>
    <x v="43"/>
    <x v="109"/>
    <x v="1"/>
    <n v="80"/>
    <m/>
    <m/>
    <m/>
    <n v="1"/>
    <n v="1"/>
    <m/>
    <m/>
    <m/>
    <n v="1"/>
    <s v="Archief BR"/>
    <m/>
    <m/>
  </r>
  <r>
    <x v="44"/>
    <x v="150"/>
    <x v="0"/>
    <n v="80"/>
    <m/>
    <n v="4"/>
    <n v="7"/>
    <n v="13"/>
    <n v="24"/>
    <n v="1"/>
    <n v="5"/>
    <m/>
    <n v="30"/>
    <s v="Archief BR"/>
    <m/>
    <m/>
  </r>
  <r>
    <x v="44"/>
    <x v="137"/>
    <x v="0"/>
    <n v="80"/>
    <m/>
    <n v="3"/>
    <n v="1"/>
    <n v="5"/>
    <n v="9"/>
    <m/>
    <n v="3"/>
    <m/>
    <n v="12"/>
    <s v="Archief BR"/>
    <m/>
    <m/>
  </r>
  <r>
    <x v="44"/>
    <x v="140"/>
    <x v="1"/>
    <n v="80"/>
    <m/>
    <n v="2"/>
    <n v="1"/>
    <n v="6"/>
    <n v="9"/>
    <m/>
    <n v="3"/>
    <m/>
    <n v="12"/>
    <s v="Archief BR"/>
    <m/>
    <m/>
  </r>
  <r>
    <x v="44"/>
    <x v="161"/>
    <x v="0"/>
    <n v="80"/>
    <m/>
    <n v="1"/>
    <m/>
    <n v="8"/>
    <n v="9"/>
    <m/>
    <n v="2"/>
    <m/>
    <n v="11"/>
    <s v="Archief BR"/>
    <m/>
    <m/>
  </r>
  <r>
    <x v="44"/>
    <x v="154"/>
    <x v="2"/>
    <n v="80"/>
    <s v="ja"/>
    <n v="1"/>
    <m/>
    <n v="5"/>
    <n v="6"/>
    <m/>
    <n v="4"/>
    <m/>
    <n v="10"/>
    <s v="Archief BR"/>
    <m/>
    <m/>
  </r>
  <r>
    <x v="44"/>
    <x v="164"/>
    <x v="1"/>
    <n v="80"/>
    <m/>
    <m/>
    <n v="2"/>
    <n v="2"/>
    <n v="4"/>
    <m/>
    <n v="2"/>
    <m/>
    <n v="6"/>
    <s v="Archief BR"/>
    <m/>
    <m/>
  </r>
  <r>
    <x v="44"/>
    <x v="152"/>
    <x v="1"/>
    <n v="80"/>
    <m/>
    <n v="1"/>
    <n v="1"/>
    <n v="3"/>
    <n v="5"/>
    <m/>
    <m/>
    <m/>
    <n v="5"/>
    <s v="Archief BR"/>
    <m/>
    <m/>
  </r>
  <r>
    <x v="44"/>
    <x v="136"/>
    <x v="2"/>
    <n v="80"/>
    <m/>
    <m/>
    <m/>
    <n v="3"/>
    <n v="3"/>
    <m/>
    <n v="2"/>
    <m/>
    <n v="5"/>
    <s v="Archief BR"/>
    <m/>
    <m/>
  </r>
  <r>
    <x v="44"/>
    <x v="117"/>
    <x v="0"/>
    <n v="80"/>
    <m/>
    <m/>
    <n v="1"/>
    <n v="1"/>
    <n v="2"/>
    <m/>
    <m/>
    <m/>
    <n v="2"/>
    <s v="Archief BR"/>
    <m/>
    <m/>
  </r>
  <r>
    <x v="44"/>
    <x v="147"/>
    <x v="2"/>
    <n v="80"/>
    <m/>
    <m/>
    <m/>
    <n v="1"/>
    <n v="1"/>
    <m/>
    <m/>
    <m/>
    <n v="1"/>
    <s v="Archief BR"/>
    <m/>
    <m/>
  </r>
  <r>
    <x v="44"/>
    <x v="165"/>
    <x v="1"/>
    <n v="80"/>
    <m/>
    <m/>
    <m/>
    <n v="1"/>
    <n v="1"/>
    <m/>
    <m/>
    <m/>
    <n v="1"/>
    <s v="Archief BR"/>
    <m/>
    <m/>
  </r>
  <r>
    <x v="44"/>
    <x v="9"/>
    <x v="3"/>
    <n v="80"/>
    <m/>
    <m/>
    <m/>
    <n v="1"/>
    <n v="1"/>
    <m/>
    <m/>
    <m/>
    <n v="1"/>
    <s v="Archief BR"/>
    <m/>
    <m/>
  </r>
  <r>
    <x v="44"/>
    <x v="162"/>
    <x v="1"/>
    <n v="80"/>
    <m/>
    <n v="1"/>
    <m/>
    <n v="0"/>
    <n v="1"/>
    <m/>
    <m/>
    <m/>
    <n v="1"/>
    <s v="Archief BR"/>
    <m/>
    <m/>
  </r>
  <r>
    <x v="44"/>
    <x v="166"/>
    <x v="2"/>
    <n v="80"/>
    <m/>
    <m/>
    <m/>
    <n v="0"/>
    <n v="0"/>
    <m/>
    <n v="1"/>
    <m/>
    <n v="1"/>
    <s v="Archief BR"/>
    <m/>
    <m/>
  </r>
  <r>
    <x v="44"/>
    <x v="155"/>
    <x v="1"/>
    <n v="80"/>
    <m/>
    <m/>
    <m/>
    <n v="1"/>
    <n v="1"/>
    <m/>
    <m/>
    <m/>
    <n v="1"/>
    <s v="Archief BR"/>
    <m/>
    <m/>
  </r>
  <r>
    <x v="44"/>
    <x v="167"/>
    <x v="2"/>
    <n v="80"/>
    <m/>
    <m/>
    <m/>
    <n v="1"/>
    <n v="1"/>
    <m/>
    <m/>
    <m/>
    <n v="1"/>
    <s v="Archief BR"/>
    <m/>
    <m/>
  </r>
  <r>
    <x v="44"/>
    <x v="168"/>
    <x v="0"/>
    <n v="80"/>
    <m/>
    <m/>
    <m/>
    <n v="1"/>
    <n v="1"/>
    <m/>
    <m/>
    <m/>
    <n v="1"/>
    <s v="Archief BR"/>
    <m/>
    <m/>
  </r>
  <r>
    <x v="45"/>
    <x v="156"/>
    <x v="0"/>
    <n v="80"/>
    <m/>
    <n v="2"/>
    <n v="1"/>
    <n v="9"/>
    <n v="12"/>
    <m/>
    <n v="7"/>
    <m/>
    <n v="19"/>
    <s v="Archief HW"/>
    <m/>
    <m/>
  </r>
  <r>
    <x v="45"/>
    <x v="150"/>
    <x v="0"/>
    <n v="80"/>
    <m/>
    <m/>
    <n v="2"/>
    <n v="6"/>
    <n v="8"/>
    <m/>
    <n v="7"/>
    <m/>
    <n v="15"/>
    <s v="Archief HW"/>
    <m/>
    <m/>
  </r>
  <r>
    <x v="45"/>
    <x v="140"/>
    <x v="1"/>
    <n v="80"/>
    <m/>
    <n v="1"/>
    <n v="2"/>
    <n v="5"/>
    <n v="8"/>
    <m/>
    <n v="6"/>
    <m/>
    <n v="14"/>
    <s v="Archief HW"/>
    <m/>
    <m/>
  </r>
  <r>
    <x v="45"/>
    <x v="169"/>
    <x v="1"/>
    <n v="80"/>
    <s v="ja"/>
    <n v="2"/>
    <n v="1"/>
    <n v="3"/>
    <n v="6"/>
    <m/>
    <n v="4"/>
    <m/>
    <n v="10"/>
    <s v="Archief HW"/>
    <m/>
    <m/>
  </r>
  <r>
    <x v="45"/>
    <x v="160"/>
    <x v="1"/>
    <n v="80"/>
    <m/>
    <n v="2"/>
    <n v="1"/>
    <n v="2"/>
    <n v="5"/>
    <m/>
    <n v="4"/>
    <m/>
    <n v="9"/>
    <s v="Archief HW"/>
    <m/>
    <m/>
  </r>
  <r>
    <x v="45"/>
    <x v="161"/>
    <x v="0"/>
    <n v="80"/>
    <m/>
    <m/>
    <n v="3"/>
    <n v="1"/>
    <n v="4"/>
    <n v="2"/>
    <n v="1"/>
    <m/>
    <n v="7"/>
    <s v="Archief HW"/>
    <m/>
    <m/>
  </r>
  <r>
    <x v="45"/>
    <x v="136"/>
    <x v="2"/>
    <n v="80"/>
    <m/>
    <n v="2"/>
    <n v="2"/>
    <n v="2"/>
    <n v="6"/>
    <m/>
    <m/>
    <m/>
    <n v="6"/>
    <s v="Archief HW"/>
    <m/>
    <m/>
  </r>
  <r>
    <x v="45"/>
    <x v="155"/>
    <x v="1"/>
    <n v="80"/>
    <m/>
    <m/>
    <n v="1"/>
    <n v="4"/>
    <n v="5"/>
    <m/>
    <m/>
    <m/>
    <n v="5"/>
    <s v="Archief HW"/>
    <m/>
    <m/>
  </r>
  <r>
    <x v="45"/>
    <x v="152"/>
    <x v="1"/>
    <n v="80"/>
    <m/>
    <n v="1"/>
    <m/>
    <n v="1"/>
    <n v="2"/>
    <m/>
    <n v="2"/>
    <m/>
    <n v="4"/>
    <s v="Archief HW"/>
    <m/>
    <m/>
  </r>
  <r>
    <x v="45"/>
    <x v="137"/>
    <x v="0"/>
    <n v="80"/>
    <m/>
    <n v="2"/>
    <m/>
    <n v="2"/>
    <n v="4"/>
    <m/>
    <m/>
    <m/>
    <n v="4"/>
    <s v="Archief HW"/>
    <m/>
    <m/>
  </r>
  <r>
    <x v="45"/>
    <x v="165"/>
    <x v="1"/>
    <n v="80"/>
    <m/>
    <m/>
    <m/>
    <n v="2"/>
    <n v="2"/>
    <m/>
    <m/>
    <m/>
    <n v="2"/>
    <s v="Archief HW"/>
    <m/>
    <m/>
  </r>
  <r>
    <x v="45"/>
    <x v="166"/>
    <x v="2"/>
    <n v="80"/>
    <m/>
    <n v="1"/>
    <m/>
    <n v="1"/>
    <n v="2"/>
    <m/>
    <m/>
    <m/>
    <n v="2"/>
    <s v="Archief HW"/>
    <m/>
    <m/>
  </r>
  <r>
    <x v="45"/>
    <x v="170"/>
    <x v="0"/>
    <n v="80"/>
    <s v="ja"/>
    <m/>
    <m/>
    <m/>
    <n v="0"/>
    <m/>
    <n v="1"/>
    <m/>
    <n v="1"/>
    <s v="Archief HW"/>
    <m/>
    <m/>
  </r>
  <r>
    <x v="45"/>
    <x v="147"/>
    <x v="2"/>
    <n v="80"/>
    <m/>
    <m/>
    <m/>
    <n v="1"/>
    <n v="1"/>
    <m/>
    <m/>
    <m/>
    <n v="1"/>
    <s v="Archief HW"/>
    <m/>
    <m/>
  </r>
  <r>
    <x v="45"/>
    <x v="159"/>
    <x v="1"/>
    <n v="80"/>
    <m/>
    <m/>
    <m/>
    <n v="1"/>
    <n v="1"/>
    <m/>
    <m/>
    <m/>
    <n v="1"/>
    <s v="Archief HW"/>
    <m/>
    <m/>
  </r>
  <r>
    <x v="45"/>
    <x v="16"/>
    <x v="3"/>
    <n v="80"/>
    <m/>
    <m/>
    <n v="1"/>
    <m/>
    <n v="1"/>
    <m/>
    <m/>
    <m/>
    <n v="1"/>
    <s v="Archief HW"/>
    <m/>
    <m/>
  </r>
  <r>
    <x v="45"/>
    <x v="167"/>
    <x v="2"/>
    <n v="80"/>
    <m/>
    <m/>
    <m/>
    <n v="1"/>
    <n v="1"/>
    <m/>
    <m/>
    <m/>
    <n v="1"/>
    <s v="Archief HW"/>
    <m/>
    <m/>
  </r>
  <r>
    <x v="45"/>
    <x v="171"/>
    <x v="2"/>
    <n v="80"/>
    <m/>
    <m/>
    <m/>
    <n v="1"/>
    <n v="1"/>
    <m/>
    <m/>
    <m/>
    <n v="1"/>
    <s v="Archief HW"/>
    <m/>
    <m/>
  </r>
  <r>
    <x v="46"/>
    <x v="150"/>
    <x v="0"/>
    <n v="70"/>
    <m/>
    <m/>
    <m/>
    <n v="12"/>
    <n v="12"/>
    <n v="1"/>
    <n v="7"/>
    <m/>
    <n v="20"/>
    <s v="Archief HW"/>
    <m/>
    <m/>
  </r>
  <r>
    <x v="46"/>
    <x v="156"/>
    <x v="0"/>
    <n v="70"/>
    <m/>
    <m/>
    <n v="2"/>
    <n v="4"/>
    <n v="6"/>
    <m/>
    <n v="5"/>
    <m/>
    <n v="11"/>
    <s v="Archief HW"/>
    <m/>
    <m/>
  </r>
  <r>
    <x v="46"/>
    <x v="169"/>
    <x v="1"/>
    <n v="70"/>
    <s v="ja"/>
    <m/>
    <n v="1"/>
    <n v="3"/>
    <n v="4"/>
    <m/>
    <n v="3"/>
    <m/>
    <n v="7"/>
    <s v="Archief HW"/>
    <m/>
    <m/>
  </r>
  <r>
    <x v="46"/>
    <x v="136"/>
    <x v="2"/>
    <n v="70"/>
    <m/>
    <m/>
    <n v="1"/>
    <n v="3"/>
    <n v="4"/>
    <m/>
    <n v="1"/>
    <m/>
    <n v="5"/>
    <s v="Archief HW"/>
    <m/>
    <m/>
  </r>
  <r>
    <x v="46"/>
    <x v="155"/>
    <x v="1"/>
    <n v="70"/>
    <m/>
    <m/>
    <m/>
    <n v="3"/>
    <n v="3"/>
    <n v="1"/>
    <m/>
    <m/>
    <n v="4"/>
    <s v="Archief HW"/>
    <m/>
    <m/>
  </r>
  <r>
    <x v="46"/>
    <x v="170"/>
    <x v="0"/>
    <n v="70"/>
    <s v="ja"/>
    <m/>
    <m/>
    <n v="3"/>
    <n v="3"/>
    <m/>
    <m/>
    <m/>
    <n v="3"/>
    <s v="Archief HW"/>
    <m/>
    <m/>
  </r>
  <r>
    <x v="46"/>
    <x v="161"/>
    <x v="0"/>
    <n v="70"/>
    <m/>
    <n v="1"/>
    <m/>
    <n v="1"/>
    <n v="2"/>
    <n v="1"/>
    <m/>
    <m/>
    <n v="3"/>
    <s v="Archief HW"/>
    <m/>
    <m/>
  </r>
  <r>
    <x v="46"/>
    <x v="172"/>
    <x v="0"/>
    <n v="70"/>
    <m/>
    <m/>
    <m/>
    <n v="2"/>
    <n v="2"/>
    <m/>
    <n v="1"/>
    <m/>
    <n v="3"/>
    <s v="Archief HW"/>
    <m/>
    <m/>
  </r>
  <r>
    <x v="46"/>
    <x v="140"/>
    <x v="1"/>
    <n v="70"/>
    <m/>
    <m/>
    <m/>
    <n v="2"/>
    <n v="2"/>
    <m/>
    <n v="1"/>
    <m/>
    <n v="3"/>
    <s v="Archief HW"/>
    <m/>
    <m/>
  </r>
  <r>
    <x v="46"/>
    <x v="152"/>
    <x v="1"/>
    <n v="70"/>
    <m/>
    <m/>
    <m/>
    <m/>
    <n v="0"/>
    <m/>
    <n v="2"/>
    <m/>
    <n v="2"/>
    <s v="Archief HW"/>
    <m/>
    <m/>
  </r>
  <r>
    <x v="46"/>
    <x v="173"/>
    <x v="2"/>
    <n v="70"/>
    <m/>
    <m/>
    <m/>
    <m/>
    <n v="0"/>
    <m/>
    <n v="1"/>
    <m/>
    <n v="1"/>
    <s v="Archief HW"/>
    <m/>
    <m/>
  </r>
  <r>
    <x v="46"/>
    <x v="167"/>
    <x v="2"/>
    <n v="70"/>
    <m/>
    <m/>
    <m/>
    <m/>
    <n v="0"/>
    <m/>
    <n v="1"/>
    <m/>
    <n v="1"/>
    <s v="Archief HW"/>
    <m/>
    <m/>
  </r>
  <r>
    <x v="46"/>
    <x v="171"/>
    <x v="2"/>
    <n v="70"/>
    <m/>
    <n v="1"/>
    <m/>
    <m/>
    <n v="1"/>
    <m/>
    <m/>
    <m/>
    <n v="1"/>
    <s v="Archief HW"/>
    <m/>
    <m/>
  </r>
  <r>
    <x v="47"/>
    <x v="16"/>
    <x v="3"/>
    <n v="70"/>
    <m/>
    <m/>
    <n v="2"/>
    <n v="23"/>
    <n v="25"/>
    <m/>
    <m/>
    <m/>
    <n v="25"/>
    <s v="Archief HW"/>
    <m/>
    <m/>
  </r>
  <r>
    <x v="47"/>
    <x v="150"/>
    <x v="0"/>
    <n v="70"/>
    <m/>
    <m/>
    <m/>
    <n v="5"/>
    <n v="5"/>
    <n v="1"/>
    <n v="9"/>
    <m/>
    <n v="15"/>
    <s v="Archief HW"/>
    <m/>
    <m/>
  </r>
  <r>
    <x v="47"/>
    <x v="156"/>
    <x v="0"/>
    <n v="70"/>
    <m/>
    <m/>
    <m/>
    <n v="8"/>
    <n v="8"/>
    <m/>
    <n v="6"/>
    <m/>
    <n v="14"/>
    <s v="Archief HW"/>
    <m/>
    <m/>
  </r>
  <r>
    <x v="47"/>
    <x v="161"/>
    <x v="0"/>
    <n v="70"/>
    <m/>
    <m/>
    <n v="2"/>
    <n v="4"/>
    <n v="6"/>
    <m/>
    <n v="3"/>
    <m/>
    <n v="9"/>
    <s v="Archief HW"/>
    <m/>
    <m/>
  </r>
  <r>
    <x v="47"/>
    <x v="155"/>
    <x v="1"/>
    <n v="70"/>
    <m/>
    <m/>
    <m/>
    <n v="3"/>
    <n v="3"/>
    <m/>
    <n v="1"/>
    <m/>
    <n v="4"/>
    <s v="Archief HW"/>
    <m/>
    <m/>
  </r>
  <r>
    <x v="47"/>
    <x v="140"/>
    <x v="1"/>
    <n v="70"/>
    <m/>
    <m/>
    <m/>
    <n v="2"/>
    <n v="2"/>
    <n v="1"/>
    <n v="1"/>
    <m/>
    <n v="4"/>
    <s v="Archief HW"/>
    <m/>
    <m/>
  </r>
  <r>
    <x v="47"/>
    <x v="136"/>
    <x v="2"/>
    <n v="70"/>
    <m/>
    <m/>
    <m/>
    <n v="2"/>
    <n v="2"/>
    <m/>
    <n v="1"/>
    <m/>
    <n v="3"/>
    <s v="Archief HW"/>
    <m/>
    <m/>
  </r>
  <r>
    <x v="47"/>
    <x v="164"/>
    <x v="1"/>
    <n v="70"/>
    <m/>
    <m/>
    <m/>
    <n v="2"/>
    <n v="2"/>
    <m/>
    <m/>
    <m/>
    <n v="2"/>
    <s v="Archief HW"/>
    <m/>
    <m/>
  </r>
  <r>
    <x v="47"/>
    <x v="152"/>
    <x v="1"/>
    <n v="70"/>
    <m/>
    <m/>
    <m/>
    <n v="1"/>
    <n v="1"/>
    <m/>
    <m/>
    <m/>
    <n v="1"/>
    <s v="Archief HW"/>
    <m/>
    <m/>
  </r>
  <r>
    <x v="47"/>
    <x v="174"/>
    <x v="1"/>
    <n v="70"/>
    <m/>
    <m/>
    <m/>
    <n v="1"/>
    <n v="1"/>
    <m/>
    <m/>
    <m/>
    <n v="1"/>
    <s v="Archief HW"/>
    <m/>
    <m/>
  </r>
  <r>
    <x v="47"/>
    <x v="160"/>
    <x v="1"/>
    <n v="70"/>
    <m/>
    <m/>
    <m/>
    <m/>
    <n v="0"/>
    <m/>
    <n v="1"/>
    <m/>
    <n v="1"/>
    <s v="Archief HW"/>
    <m/>
    <m/>
  </r>
  <r>
    <x v="47"/>
    <x v="9"/>
    <x v="3"/>
    <n v="70"/>
    <m/>
    <m/>
    <m/>
    <n v="1"/>
    <n v="1"/>
    <m/>
    <m/>
    <m/>
    <n v="1"/>
    <s v="Archief HW"/>
    <m/>
    <m/>
  </r>
  <r>
    <x v="47"/>
    <x v="163"/>
    <x v="2"/>
    <n v="70"/>
    <m/>
    <m/>
    <m/>
    <m/>
    <n v="0"/>
    <m/>
    <n v="1"/>
    <m/>
    <n v="1"/>
    <s v="Archief HW"/>
    <m/>
    <m/>
  </r>
  <r>
    <x v="47"/>
    <x v="175"/>
    <x v="2"/>
    <n v="70"/>
    <m/>
    <m/>
    <m/>
    <n v="1"/>
    <n v="1"/>
    <m/>
    <m/>
    <m/>
    <n v="1"/>
    <s v="Archief HW"/>
    <m/>
    <m/>
  </r>
  <r>
    <x v="47"/>
    <x v="166"/>
    <x v="2"/>
    <n v="70"/>
    <m/>
    <m/>
    <m/>
    <n v="1"/>
    <n v="1"/>
    <m/>
    <m/>
    <m/>
    <n v="1"/>
    <s v="Archief HW"/>
    <m/>
    <m/>
  </r>
  <r>
    <x v="48"/>
    <x v="150"/>
    <x v="0"/>
    <n v="70"/>
    <m/>
    <m/>
    <m/>
    <n v="3"/>
    <n v="3"/>
    <n v="5"/>
    <n v="10"/>
    <m/>
    <n v="18"/>
    <s v="Archief HW / HL"/>
    <m/>
    <s v="Bekerseizoen Aduard"/>
  </r>
  <r>
    <x v="48"/>
    <x v="176"/>
    <x v="0"/>
    <n v="70"/>
    <m/>
    <m/>
    <m/>
    <n v="3"/>
    <n v="3"/>
    <n v="3"/>
    <n v="9"/>
    <m/>
    <n v="15"/>
    <s v="Archief HW / HL"/>
    <m/>
    <s v="Bekerseizoen Aduard"/>
  </r>
  <r>
    <x v="48"/>
    <x v="156"/>
    <x v="0"/>
    <n v="70"/>
    <m/>
    <m/>
    <m/>
    <n v="6"/>
    <n v="6"/>
    <n v="3"/>
    <n v="6"/>
    <m/>
    <n v="15"/>
    <s v="Archief HW / HL"/>
    <m/>
    <s v="Bekerseizoen Aduard"/>
  </r>
  <r>
    <x v="48"/>
    <x v="16"/>
    <x v="3"/>
    <n v="70"/>
    <m/>
    <m/>
    <n v="5"/>
    <m/>
    <n v="5"/>
    <m/>
    <n v="3"/>
    <m/>
    <n v="8"/>
    <s v="Archief HW / HL"/>
    <m/>
    <s v="Bekerseizoen Aduard"/>
  </r>
  <r>
    <x v="48"/>
    <x v="161"/>
    <x v="0"/>
    <n v="70"/>
    <m/>
    <m/>
    <m/>
    <n v="4"/>
    <n v="4"/>
    <n v="1"/>
    <n v="1"/>
    <m/>
    <n v="6"/>
    <s v="Archief HW / HL"/>
    <m/>
    <s v="Bekerseizoen Aduard"/>
  </r>
  <r>
    <x v="48"/>
    <x v="140"/>
    <x v="1"/>
    <n v="70"/>
    <m/>
    <m/>
    <m/>
    <m/>
    <n v="0"/>
    <m/>
    <n v="3"/>
    <m/>
    <n v="3"/>
    <s v="Archief HW / HL"/>
    <m/>
    <s v="Bekerseizoen Aduard"/>
  </r>
  <r>
    <x v="48"/>
    <x v="9"/>
    <x v="3"/>
    <n v="70"/>
    <m/>
    <m/>
    <m/>
    <m/>
    <n v="0"/>
    <n v="1"/>
    <n v="1"/>
    <m/>
    <n v="2"/>
    <s v="Archief HW / HL"/>
    <m/>
    <s v="Bekerseizoen Aduard"/>
  </r>
  <r>
    <x v="48"/>
    <x v="155"/>
    <x v="1"/>
    <n v="70"/>
    <m/>
    <m/>
    <m/>
    <m/>
    <n v="0"/>
    <m/>
    <n v="2"/>
    <m/>
    <n v="2"/>
    <s v="Archief HW / HL"/>
    <m/>
    <s v="Bekerseizoen Aduard"/>
  </r>
  <r>
    <x v="48"/>
    <x v="163"/>
    <x v="2"/>
    <n v="70"/>
    <m/>
    <m/>
    <m/>
    <m/>
    <n v="0"/>
    <n v="1"/>
    <m/>
    <m/>
    <n v="1"/>
    <s v="Archief HW / HL"/>
    <m/>
    <s v="Bekerseizoen Aduard"/>
  </r>
  <r>
    <x v="48"/>
    <x v="177"/>
    <x v="1"/>
    <n v="70"/>
    <m/>
    <m/>
    <m/>
    <m/>
    <n v="0"/>
    <n v="1"/>
    <m/>
    <m/>
    <n v="1"/>
    <s v="Archief HW / HL"/>
    <m/>
    <s v="Bekerseizoen Aduard"/>
  </r>
  <r>
    <x v="48"/>
    <x v="178"/>
    <x v="1"/>
    <n v="70"/>
    <m/>
    <m/>
    <m/>
    <m/>
    <n v="0"/>
    <m/>
    <n v="1"/>
    <m/>
    <n v="1"/>
    <s v="Archief HW / HL"/>
    <m/>
    <s v="Bekerseizoen Aduard"/>
  </r>
  <r>
    <x v="48"/>
    <x v="173"/>
    <x v="2"/>
    <n v="70"/>
    <m/>
    <m/>
    <m/>
    <n v="1"/>
    <n v="1"/>
    <m/>
    <m/>
    <m/>
    <n v="1"/>
    <s v="Archief HW / HL"/>
    <m/>
    <s v="Bekerseizoen Aduard"/>
  </r>
  <r>
    <x v="48"/>
    <x v="164"/>
    <x v="1"/>
    <n v="70"/>
    <m/>
    <m/>
    <m/>
    <n v="1"/>
    <n v="1"/>
    <m/>
    <m/>
    <m/>
    <n v="1"/>
    <s v="Archief HW / HL"/>
    <m/>
    <s v="Bekerseizoen Aduard"/>
  </r>
  <r>
    <x v="49"/>
    <x v="156"/>
    <x v="0"/>
    <n v="70"/>
    <m/>
    <m/>
    <m/>
    <n v="16"/>
    <n v="16"/>
    <m/>
    <n v="8"/>
    <m/>
    <n v="24"/>
    <s v="Archief HW / HL"/>
    <m/>
    <s v="Kampioen 4e klas"/>
  </r>
  <r>
    <x v="49"/>
    <x v="176"/>
    <x v="0"/>
    <n v="70"/>
    <m/>
    <m/>
    <m/>
    <n v="15"/>
    <n v="15"/>
    <n v="1"/>
    <n v="7"/>
    <m/>
    <n v="23"/>
    <s v="Archief HW / HL"/>
    <m/>
    <s v="Kampioen 4e klas"/>
  </r>
  <r>
    <x v="49"/>
    <x v="150"/>
    <x v="0"/>
    <n v="70"/>
    <m/>
    <m/>
    <m/>
    <n v="8"/>
    <n v="8"/>
    <n v="1"/>
    <n v="9"/>
    <m/>
    <n v="18"/>
    <s v="Archief HW / HL"/>
    <m/>
    <s v="Kampioen 4e klas"/>
  </r>
  <r>
    <x v="49"/>
    <x v="140"/>
    <x v="1"/>
    <n v="70"/>
    <m/>
    <m/>
    <m/>
    <n v="10"/>
    <n v="10"/>
    <m/>
    <n v="1"/>
    <m/>
    <n v="11"/>
    <s v="Archief HW / HL"/>
    <m/>
    <s v="Kampioen 4e klas"/>
  </r>
  <r>
    <x v="49"/>
    <x v="179"/>
    <x v="1"/>
    <n v="70"/>
    <m/>
    <m/>
    <m/>
    <n v="4"/>
    <n v="4"/>
    <m/>
    <n v="3"/>
    <m/>
    <n v="7"/>
    <s v="Archief HW / HL"/>
    <m/>
    <s v="Kampioen 4e klas"/>
  </r>
  <r>
    <x v="49"/>
    <x v="163"/>
    <x v="2"/>
    <n v="70"/>
    <m/>
    <m/>
    <m/>
    <n v="3"/>
    <n v="3"/>
    <m/>
    <n v="3"/>
    <m/>
    <n v="6"/>
    <s v="Archief HW / HL"/>
    <m/>
    <s v="Kampioen 4e klas"/>
  </r>
  <r>
    <x v="49"/>
    <x v="177"/>
    <x v="1"/>
    <n v="70"/>
    <m/>
    <m/>
    <m/>
    <n v="3"/>
    <n v="3"/>
    <n v="1"/>
    <n v="1"/>
    <m/>
    <n v="5"/>
    <s v="Archief HW / HL"/>
    <m/>
    <s v="Kampioen 4e klas"/>
  </r>
  <r>
    <x v="49"/>
    <x v="173"/>
    <x v="2"/>
    <n v="70"/>
    <m/>
    <m/>
    <m/>
    <n v="3"/>
    <n v="3"/>
    <n v="1"/>
    <m/>
    <m/>
    <n v="4"/>
    <s v="Archief HW / HL"/>
    <m/>
    <s v="Kampioen 4e klas"/>
  </r>
  <r>
    <x v="49"/>
    <x v="155"/>
    <x v="1"/>
    <n v="70"/>
    <m/>
    <m/>
    <m/>
    <n v="4"/>
    <n v="4"/>
    <m/>
    <m/>
    <m/>
    <n v="4"/>
    <s v="Archief HW / HL"/>
    <m/>
    <s v="Kampioen 4e klas"/>
  </r>
  <r>
    <x v="49"/>
    <x v="9"/>
    <x v="3"/>
    <n v="70"/>
    <m/>
    <m/>
    <m/>
    <m/>
    <n v="0"/>
    <m/>
    <n v="2"/>
    <m/>
    <n v="2"/>
    <s v="Archief HW / HL"/>
    <m/>
    <s v="Kampioen 4e klas"/>
  </r>
  <r>
    <x v="49"/>
    <x v="160"/>
    <x v="1"/>
    <n v="70"/>
    <m/>
    <m/>
    <m/>
    <n v="1"/>
    <n v="1"/>
    <m/>
    <m/>
    <m/>
    <n v="1"/>
    <s v="Archief HW / HL"/>
    <m/>
    <s v="Kampioen 4e klas"/>
  </r>
  <r>
    <x v="49"/>
    <x v="178"/>
    <x v="1"/>
    <n v="70"/>
    <m/>
    <m/>
    <m/>
    <n v="1"/>
    <n v="1"/>
    <m/>
    <m/>
    <m/>
    <n v="1"/>
    <s v="Archief HW / HL"/>
    <m/>
    <s v="Kampioen 4e klas"/>
  </r>
  <r>
    <x v="49"/>
    <x v="175"/>
    <x v="2"/>
    <n v="70"/>
    <m/>
    <m/>
    <m/>
    <n v="1"/>
    <n v="1"/>
    <m/>
    <m/>
    <m/>
    <n v="1"/>
    <s v="Archief HW / HL"/>
    <m/>
    <s v="Kampioen 4e klas"/>
  </r>
  <r>
    <x v="49"/>
    <x v="180"/>
    <x v="1"/>
    <n v="70"/>
    <m/>
    <m/>
    <m/>
    <n v="1"/>
    <n v="1"/>
    <m/>
    <m/>
    <m/>
    <n v="1"/>
    <s v="Archief HW / HL"/>
    <m/>
    <s v="Kampioen 4e klas"/>
  </r>
  <r>
    <x v="49"/>
    <x v="16"/>
    <x v="3"/>
    <n v="70"/>
    <m/>
    <m/>
    <m/>
    <m/>
    <n v="0"/>
    <m/>
    <n v="1"/>
    <m/>
    <n v="1"/>
    <s v="Archief HW / HL"/>
    <m/>
    <s v="Kampioen 4e klas"/>
  </r>
  <r>
    <x v="49"/>
    <x v="181"/>
    <x v="4"/>
    <n v="70"/>
    <m/>
    <m/>
    <m/>
    <n v="1"/>
    <n v="1"/>
    <m/>
    <m/>
    <m/>
    <n v="1"/>
    <s v="Archief HW / HL"/>
    <m/>
    <s v="Kampioen 4e klas"/>
  </r>
  <r>
    <x v="50"/>
    <x v="156"/>
    <x v="0"/>
    <n v="70"/>
    <m/>
    <m/>
    <m/>
    <n v="16"/>
    <n v="16"/>
    <m/>
    <n v="16"/>
    <m/>
    <n v="32"/>
    <s v="Archief HW / HL"/>
    <s v="Beker niet compleet"/>
    <s v="3e in 1e klas afd., promotie naar 4e klas KNVB, tegen Colijn"/>
  </r>
  <r>
    <x v="50"/>
    <x v="176"/>
    <x v="0"/>
    <n v="70"/>
    <m/>
    <m/>
    <m/>
    <n v="10"/>
    <n v="10"/>
    <m/>
    <n v="11"/>
    <m/>
    <n v="21"/>
    <s v="Archief HW / HL"/>
    <s v="Beker niet compleet"/>
    <s v="4e in 1e klas afd., promotie naar 4e klas KNVB, tegen Colijn"/>
  </r>
  <r>
    <x v="50"/>
    <x v="179"/>
    <x v="1"/>
    <n v="70"/>
    <m/>
    <m/>
    <m/>
    <n v="7"/>
    <n v="7"/>
    <m/>
    <n v="8"/>
    <m/>
    <n v="15"/>
    <s v="Archief HW / HL"/>
    <s v="Beker niet compleet"/>
    <s v="5e in 1e klas afd., promotie naar 4e klas KNVB, tegen Colijn"/>
  </r>
  <r>
    <x v="50"/>
    <x v="182"/>
    <x v="1"/>
    <n v="70"/>
    <m/>
    <m/>
    <m/>
    <n v="8"/>
    <n v="8"/>
    <m/>
    <n v="6"/>
    <m/>
    <n v="14"/>
    <s v="Archief HW / HL"/>
    <s v="Beker niet compleet"/>
    <s v="6e in 1e klas afd., promotie naar 4e klas KNVB, tegen Colijn"/>
  </r>
  <r>
    <x v="50"/>
    <x v="150"/>
    <x v="0"/>
    <n v="70"/>
    <m/>
    <m/>
    <m/>
    <n v="2"/>
    <n v="2"/>
    <m/>
    <n v="9"/>
    <m/>
    <n v="11"/>
    <s v="Archief HW / HL"/>
    <s v="Beker niet compleet"/>
    <s v="7e in 1e klas afd., promotie naar 4e klas KNVB, tegen Colijn"/>
  </r>
  <r>
    <x v="50"/>
    <x v="140"/>
    <x v="1"/>
    <n v="70"/>
    <m/>
    <m/>
    <m/>
    <n v="1"/>
    <n v="1"/>
    <m/>
    <n v="10"/>
    <m/>
    <n v="11"/>
    <s v="Archief HW / HL"/>
    <s v="Beker niet compleet"/>
    <s v="8e in 1e klas afd., promotie naar 4e klas KNVB, tegen Colijn"/>
  </r>
  <r>
    <x v="50"/>
    <x v="177"/>
    <x v="1"/>
    <n v="70"/>
    <m/>
    <m/>
    <m/>
    <n v="3"/>
    <n v="3"/>
    <m/>
    <n v="1"/>
    <m/>
    <n v="4"/>
    <s v="Archief HW / HL"/>
    <s v="Beker niet compleet"/>
    <s v="9e in 1e klas afd., promotie naar 4e klas KNVB, tegen Colijn"/>
  </r>
  <r>
    <x v="50"/>
    <x v="183"/>
    <x v="1"/>
    <n v="70"/>
    <m/>
    <m/>
    <m/>
    <n v="1"/>
    <n v="1"/>
    <m/>
    <n v="1"/>
    <m/>
    <n v="2"/>
    <s v="Archief HW / HL"/>
    <s v="Beker niet compleet"/>
    <s v="10e in 1e klas afd., promotie naar 4e klas KNVB, tegen Colijn"/>
  </r>
  <r>
    <x v="50"/>
    <x v="180"/>
    <x v="1"/>
    <n v="70"/>
    <m/>
    <m/>
    <m/>
    <n v="1"/>
    <n v="1"/>
    <m/>
    <n v="0"/>
    <n v="1"/>
    <n v="2"/>
    <s v="Archief HW / HL"/>
    <s v="NC: promotie Colijn"/>
    <s v="11e in 1e klas afd., promotie naar 4e klas KNVB, tegen Colijn"/>
  </r>
  <r>
    <x v="50"/>
    <x v="184"/>
    <x v="2"/>
    <n v="70"/>
    <m/>
    <m/>
    <m/>
    <n v="1"/>
    <n v="1"/>
    <m/>
    <n v="0"/>
    <m/>
    <n v="1"/>
    <s v="Archief HW / HL"/>
    <s v="Beker niet compleet"/>
    <s v="12e in 1e klas afd., promotie naar 4e klas KNVB, tegen Colijn"/>
  </r>
  <r>
    <x v="50"/>
    <x v="9"/>
    <x v="3"/>
    <n v="70"/>
    <m/>
    <m/>
    <m/>
    <n v="1"/>
    <n v="1"/>
    <m/>
    <n v="0"/>
    <m/>
    <n v="1"/>
    <s v="Archief HW / HL"/>
    <s v="Beker niet compleet"/>
    <s v="13e in 1e klas afd., promotie naar 4e klas KNVB, tegen Colijn"/>
  </r>
  <r>
    <x v="50"/>
    <x v="163"/>
    <x v="2"/>
    <n v="70"/>
    <m/>
    <m/>
    <m/>
    <n v="1"/>
    <n v="1"/>
    <m/>
    <n v="0"/>
    <m/>
    <n v="1"/>
    <s v="Archief HW / HL"/>
    <s v="Beker niet compleet"/>
    <s v="14e in 1e klas afd., promotie naar 4e klas KNVB, tegen Colijn"/>
  </r>
  <r>
    <x v="51"/>
    <x v="156"/>
    <x v="0"/>
    <n v="70"/>
    <m/>
    <m/>
    <m/>
    <n v="16"/>
    <n v="16"/>
    <m/>
    <n v="31"/>
    <m/>
    <n v="47"/>
    <s v="Archief HL"/>
    <s v="Beker niet compleet, "/>
    <s v="Kampioen 2e klas afd"/>
  </r>
  <r>
    <x v="51"/>
    <x v="150"/>
    <x v="0"/>
    <n v="70"/>
    <m/>
    <m/>
    <m/>
    <n v="9"/>
    <n v="9"/>
    <m/>
    <n v="18"/>
    <m/>
    <n v="27"/>
    <s v="Archief HL"/>
    <s v="Beker niet compleet"/>
    <s v="Kampioen 2e klas afd"/>
  </r>
  <r>
    <x v="51"/>
    <x v="182"/>
    <x v="1"/>
    <n v="70"/>
    <m/>
    <m/>
    <m/>
    <n v="12"/>
    <n v="12"/>
    <m/>
    <n v="13"/>
    <m/>
    <n v="25"/>
    <s v="Archief HL"/>
    <s v="Beker niet compleet"/>
    <s v="Kampioen 2e klas afd"/>
  </r>
  <r>
    <x v="51"/>
    <x v="179"/>
    <x v="1"/>
    <n v="70"/>
    <m/>
    <m/>
    <m/>
    <n v="2"/>
    <n v="2"/>
    <m/>
    <n v="7"/>
    <m/>
    <n v="9"/>
    <s v="Archief HL"/>
    <s v="Beker niet compleet"/>
    <s v="Kampioen 2e klas afd"/>
  </r>
  <r>
    <x v="51"/>
    <x v="177"/>
    <x v="1"/>
    <n v="70"/>
    <m/>
    <m/>
    <m/>
    <n v="2"/>
    <n v="2"/>
    <m/>
    <n v="5"/>
    <m/>
    <n v="7"/>
    <s v="Archief HL"/>
    <s v="Beker niet compleet"/>
    <s v="Kampioen 2e klas afd"/>
  </r>
  <r>
    <x v="51"/>
    <x v="173"/>
    <x v="2"/>
    <n v="70"/>
    <m/>
    <m/>
    <m/>
    <n v="2"/>
    <n v="2"/>
    <m/>
    <n v="3"/>
    <m/>
    <n v="5"/>
    <s v="Archief HL"/>
    <s v="Beker niet compleet"/>
    <s v="Kampioen 2e klas afd"/>
  </r>
  <r>
    <x v="51"/>
    <x v="184"/>
    <x v="2"/>
    <n v="70"/>
    <m/>
    <m/>
    <m/>
    <n v="0"/>
    <n v="0"/>
    <m/>
    <n v="1"/>
    <m/>
    <n v="1"/>
    <s v="Archief HL"/>
    <s v="Beker niet compleet"/>
    <s v="Kampioen 2e klas afd"/>
  </r>
  <r>
    <x v="51"/>
    <x v="183"/>
    <x v="1"/>
    <n v="70"/>
    <m/>
    <m/>
    <m/>
    <n v="1"/>
    <n v="1"/>
    <m/>
    <n v="0"/>
    <m/>
    <n v="1"/>
    <s v="Archief HL"/>
    <s v="Beker niet compleet"/>
    <s v="Kampioen 2e klas afd"/>
  </r>
  <r>
    <x v="51"/>
    <x v="163"/>
    <x v="2"/>
    <n v="70"/>
    <m/>
    <m/>
    <m/>
    <n v="0"/>
    <n v="0"/>
    <m/>
    <n v="1"/>
    <m/>
    <n v="1"/>
    <s v="Archief HL"/>
    <s v="Beker niet compleet"/>
    <s v="Kampioen 2e klas afd"/>
  </r>
  <r>
    <x v="51"/>
    <x v="185"/>
    <x v="1"/>
    <n v="70"/>
    <m/>
    <m/>
    <m/>
    <n v="0"/>
    <n v="0"/>
    <m/>
    <n v="1"/>
    <m/>
    <n v="1"/>
    <s v="Archief HL"/>
    <s v="Beker niet compleet"/>
    <s v="Kampioen 2e klas afd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1">
  <r>
    <x v="0"/>
    <x v="0"/>
    <x v="0"/>
    <n v="20"/>
    <m/>
    <m/>
    <m/>
    <n v="4"/>
    <x v="0"/>
    <x v="0"/>
    <x v="0"/>
    <x v="0"/>
    <x v="0"/>
    <s v="Archief RL"/>
    <s v="Compleet tm 23 mei Dauwendaele"/>
    <m/>
  </r>
  <r>
    <x v="0"/>
    <x v="1"/>
    <x v="0"/>
    <n v="20"/>
    <m/>
    <m/>
    <m/>
    <n v="1"/>
    <x v="1"/>
    <x v="1"/>
    <x v="1"/>
    <x v="0"/>
    <x v="0"/>
    <s v="Archief RL"/>
    <s v="Compleet tm 23 mei Dauwendaele"/>
    <m/>
  </r>
  <r>
    <x v="0"/>
    <x v="2"/>
    <x v="0"/>
    <n v="20"/>
    <m/>
    <m/>
    <m/>
    <n v="4"/>
    <x v="0"/>
    <x v="2"/>
    <x v="2"/>
    <x v="0"/>
    <x v="1"/>
    <s v="Archief RL"/>
    <s v="Compleet tm 23 mei Dauwendaele"/>
    <m/>
  </r>
  <r>
    <x v="0"/>
    <x v="3"/>
    <x v="0"/>
    <n v="20"/>
    <m/>
    <m/>
    <m/>
    <n v="1"/>
    <x v="1"/>
    <x v="0"/>
    <x v="3"/>
    <x v="0"/>
    <x v="2"/>
    <s v="Archief RL"/>
    <s v="Compleet tm 23 mei Dauwendaele"/>
    <m/>
  </r>
  <r>
    <x v="0"/>
    <x v="4"/>
    <x v="1"/>
    <n v="20"/>
    <m/>
    <m/>
    <m/>
    <m/>
    <x v="2"/>
    <x v="3"/>
    <x v="4"/>
    <x v="0"/>
    <x v="3"/>
    <s v="Archief RL"/>
    <s v="Compleet tm 23 mei Dauwendaele"/>
    <m/>
  </r>
  <r>
    <x v="0"/>
    <x v="5"/>
    <x v="2"/>
    <n v="20"/>
    <m/>
    <m/>
    <m/>
    <m/>
    <x v="2"/>
    <x v="3"/>
    <x v="4"/>
    <x v="0"/>
    <x v="3"/>
    <s v="Archief RL"/>
    <s v="Compleet tm 23 mei Dauwendaele"/>
    <m/>
  </r>
  <r>
    <x v="0"/>
    <x v="6"/>
    <x v="0"/>
    <n v="20"/>
    <m/>
    <m/>
    <m/>
    <m/>
    <x v="2"/>
    <x v="4"/>
    <x v="4"/>
    <x v="0"/>
    <x v="4"/>
    <s v="Archief RL"/>
    <s v="Compleet tm 23 mei Dauwendaele"/>
    <m/>
  </r>
  <r>
    <x v="0"/>
    <x v="7"/>
    <x v="2"/>
    <n v="20"/>
    <m/>
    <m/>
    <m/>
    <n v="1"/>
    <x v="1"/>
    <x v="0"/>
    <x v="2"/>
    <x v="0"/>
    <x v="4"/>
    <s v="Archief RL"/>
    <s v="Compleet tm 23 mei Dauwendaele"/>
    <m/>
  </r>
  <r>
    <x v="0"/>
    <x v="8"/>
    <x v="1"/>
    <n v="20"/>
    <m/>
    <m/>
    <m/>
    <m/>
    <x v="3"/>
    <x v="0"/>
    <x v="2"/>
    <x v="0"/>
    <x v="5"/>
    <s v="Archief RL"/>
    <s v="Compleet tm 23 mei Dauwendaele"/>
    <m/>
  </r>
  <r>
    <x v="0"/>
    <x v="9"/>
    <x v="3"/>
    <n v="20"/>
    <m/>
    <m/>
    <m/>
    <m/>
    <x v="2"/>
    <x v="3"/>
    <x v="5"/>
    <x v="0"/>
    <x v="6"/>
    <s v="Archief RL"/>
    <s v="Compleet tm 23 mei Dauwendaele"/>
    <m/>
  </r>
  <r>
    <x v="0"/>
    <x v="10"/>
    <x v="2"/>
    <n v="20"/>
    <s v="ja"/>
    <m/>
    <m/>
    <n v="1"/>
    <x v="1"/>
    <x v="0"/>
    <x v="5"/>
    <x v="0"/>
    <x v="6"/>
    <s v="Archief RL"/>
    <s v="Compleet tm 23 mei Dauwendaele"/>
    <m/>
  </r>
  <r>
    <x v="0"/>
    <x v="11"/>
    <x v="2"/>
    <n v="20"/>
    <m/>
    <m/>
    <m/>
    <n v="1"/>
    <x v="1"/>
    <x v="0"/>
    <x v="5"/>
    <x v="0"/>
    <x v="6"/>
    <s v="Archief RL"/>
    <s v="Compleet tm 23 mei Dauwendaele"/>
    <m/>
  </r>
  <r>
    <x v="0"/>
    <x v="12"/>
    <x v="1"/>
    <n v="20"/>
    <m/>
    <m/>
    <m/>
    <m/>
    <x v="3"/>
    <x v="0"/>
    <x v="6"/>
    <x v="0"/>
    <x v="6"/>
    <s v="Archief RL"/>
    <s v="Compleet tm 23 mei Dauwendaele"/>
    <m/>
  </r>
  <r>
    <x v="0"/>
    <x v="13"/>
    <x v="2"/>
    <n v="20"/>
    <m/>
    <m/>
    <m/>
    <m/>
    <x v="3"/>
    <x v="0"/>
    <x v="6"/>
    <x v="0"/>
    <x v="6"/>
    <s v="Archief RL"/>
    <s v="Compleet tm 23 mei Dauwendaele"/>
    <m/>
  </r>
  <r>
    <x v="1"/>
    <x v="2"/>
    <x v="0"/>
    <n v="20"/>
    <m/>
    <m/>
    <m/>
    <n v="7"/>
    <x v="4"/>
    <x v="0"/>
    <x v="7"/>
    <x v="0"/>
    <x v="7"/>
    <s v="Archief RL"/>
    <m/>
    <m/>
  </r>
  <r>
    <x v="1"/>
    <x v="14"/>
    <x v="0"/>
    <n v="20"/>
    <m/>
    <m/>
    <m/>
    <n v="6"/>
    <x v="5"/>
    <x v="3"/>
    <x v="4"/>
    <x v="0"/>
    <x v="8"/>
    <s v="Archief RL"/>
    <s v="blessure"/>
    <m/>
  </r>
  <r>
    <x v="1"/>
    <x v="6"/>
    <x v="0"/>
    <n v="20"/>
    <m/>
    <m/>
    <m/>
    <n v="3"/>
    <x v="6"/>
    <x v="3"/>
    <x v="8"/>
    <x v="0"/>
    <x v="1"/>
    <s v="Archief RL"/>
    <m/>
    <m/>
  </r>
  <r>
    <x v="1"/>
    <x v="12"/>
    <x v="1"/>
    <n v="20"/>
    <m/>
    <m/>
    <m/>
    <n v="3"/>
    <x v="6"/>
    <x v="3"/>
    <x v="2"/>
    <x v="1"/>
    <x v="9"/>
    <s v="Archief RL"/>
    <s v="NC: degradatie DBGC"/>
    <m/>
  </r>
  <r>
    <x v="1"/>
    <x v="4"/>
    <x v="1"/>
    <n v="20"/>
    <m/>
    <m/>
    <m/>
    <n v="1"/>
    <x v="1"/>
    <x v="0"/>
    <x v="9"/>
    <x v="0"/>
    <x v="10"/>
    <s v="Archief RL"/>
    <m/>
    <m/>
  </r>
  <r>
    <x v="1"/>
    <x v="15"/>
    <x v="1"/>
    <n v="20"/>
    <s v="ja"/>
    <m/>
    <m/>
    <m/>
    <x v="2"/>
    <x v="3"/>
    <x v="3"/>
    <x v="2"/>
    <x v="11"/>
    <s v="Archief RL"/>
    <s v="NC: degradatie DBGC"/>
    <m/>
  </r>
  <r>
    <x v="1"/>
    <x v="0"/>
    <x v="0"/>
    <n v="20"/>
    <m/>
    <m/>
    <m/>
    <n v="1"/>
    <x v="1"/>
    <x v="0"/>
    <x v="5"/>
    <x v="1"/>
    <x v="4"/>
    <s v="Archief RL"/>
    <s v="NC: degradatie Jan van Arckel bij VV DESK"/>
    <m/>
  </r>
  <r>
    <x v="1"/>
    <x v="13"/>
    <x v="2"/>
    <n v="20"/>
    <m/>
    <m/>
    <m/>
    <m/>
    <x v="2"/>
    <x v="3"/>
    <x v="6"/>
    <x v="0"/>
    <x v="5"/>
    <s v="Archief RL"/>
    <m/>
    <m/>
  </r>
  <r>
    <x v="1"/>
    <x v="1"/>
    <x v="0"/>
    <n v="20"/>
    <m/>
    <m/>
    <m/>
    <n v="2"/>
    <x v="7"/>
    <x v="0"/>
    <x v="5"/>
    <x v="0"/>
    <x v="5"/>
    <s v="Archief RL"/>
    <m/>
    <m/>
  </r>
  <r>
    <x v="1"/>
    <x v="16"/>
    <x v="3"/>
    <n v="20"/>
    <m/>
    <m/>
    <m/>
    <n v="2"/>
    <x v="7"/>
    <x v="0"/>
    <x v="5"/>
    <x v="0"/>
    <x v="5"/>
    <s v="Archief RL"/>
    <m/>
    <m/>
  </r>
  <r>
    <x v="1"/>
    <x v="5"/>
    <x v="2"/>
    <n v="20"/>
    <m/>
    <m/>
    <m/>
    <m/>
    <x v="2"/>
    <x v="0"/>
    <x v="2"/>
    <x v="0"/>
    <x v="5"/>
    <s v="Archief RL"/>
    <m/>
    <m/>
  </r>
  <r>
    <x v="1"/>
    <x v="17"/>
    <x v="2"/>
    <n v="20"/>
    <s v="ja"/>
    <m/>
    <m/>
    <m/>
    <x v="2"/>
    <x v="0"/>
    <x v="6"/>
    <x v="0"/>
    <x v="6"/>
    <s v="Archief RL"/>
    <m/>
    <m/>
  </r>
  <r>
    <x v="1"/>
    <x v="11"/>
    <x v="2"/>
    <n v="20"/>
    <m/>
    <m/>
    <m/>
    <m/>
    <x v="2"/>
    <x v="0"/>
    <x v="6"/>
    <x v="0"/>
    <x v="6"/>
    <s v="Archief RL"/>
    <m/>
    <m/>
  </r>
  <r>
    <x v="1"/>
    <x v="18"/>
    <x v="2"/>
    <n v="20"/>
    <m/>
    <m/>
    <m/>
    <n v="1"/>
    <x v="1"/>
    <x v="0"/>
    <x v="5"/>
    <x v="0"/>
    <x v="6"/>
    <s v="Archief RL"/>
    <m/>
    <m/>
  </r>
  <r>
    <x v="1"/>
    <x v="3"/>
    <x v="0"/>
    <n v="20"/>
    <m/>
    <m/>
    <m/>
    <m/>
    <x v="2"/>
    <x v="0"/>
    <x v="6"/>
    <x v="0"/>
    <x v="6"/>
    <s v="Archief RL"/>
    <m/>
    <m/>
  </r>
  <r>
    <x v="1"/>
    <x v="19"/>
    <x v="1"/>
    <n v="20"/>
    <m/>
    <m/>
    <m/>
    <m/>
    <x v="2"/>
    <x v="0"/>
    <x v="6"/>
    <x v="0"/>
    <x v="6"/>
    <s v="Archief RL"/>
    <m/>
    <m/>
  </r>
  <r>
    <x v="1"/>
    <x v="7"/>
    <x v="2"/>
    <n v="20"/>
    <m/>
    <m/>
    <m/>
    <m/>
    <x v="2"/>
    <x v="0"/>
    <x v="6"/>
    <x v="0"/>
    <x v="6"/>
    <s v="Archief RL"/>
    <m/>
    <m/>
  </r>
  <r>
    <x v="2"/>
    <x v="2"/>
    <x v="0"/>
    <n v="20"/>
    <m/>
    <m/>
    <m/>
    <n v="6"/>
    <x v="5"/>
    <x v="2"/>
    <x v="9"/>
    <x v="0"/>
    <x v="12"/>
    <s v="Archief RL"/>
    <m/>
    <m/>
  </r>
  <r>
    <x v="2"/>
    <x v="14"/>
    <x v="0"/>
    <n v="20"/>
    <m/>
    <m/>
    <m/>
    <n v="4"/>
    <x v="0"/>
    <x v="0"/>
    <x v="10"/>
    <x v="0"/>
    <x v="12"/>
    <s v="Archief AW"/>
    <m/>
    <m/>
  </r>
  <r>
    <x v="2"/>
    <x v="4"/>
    <x v="1"/>
    <n v="20"/>
    <m/>
    <m/>
    <m/>
    <n v="2"/>
    <x v="7"/>
    <x v="3"/>
    <x v="3"/>
    <x v="0"/>
    <x v="10"/>
    <s v="Archief RL"/>
    <m/>
    <m/>
  </r>
  <r>
    <x v="2"/>
    <x v="15"/>
    <x v="1"/>
    <n v="20"/>
    <s v="ja"/>
    <m/>
    <m/>
    <n v="3"/>
    <x v="6"/>
    <x v="0"/>
    <x v="2"/>
    <x v="0"/>
    <x v="2"/>
    <s v="Archief RL"/>
    <m/>
    <m/>
  </r>
  <r>
    <x v="2"/>
    <x v="0"/>
    <x v="0"/>
    <n v="20"/>
    <m/>
    <m/>
    <m/>
    <n v="3"/>
    <x v="6"/>
    <x v="0"/>
    <x v="2"/>
    <x v="0"/>
    <x v="2"/>
    <s v="Archief RL"/>
    <m/>
    <m/>
  </r>
  <r>
    <x v="2"/>
    <x v="6"/>
    <x v="0"/>
    <n v="20"/>
    <m/>
    <m/>
    <m/>
    <n v="4"/>
    <x v="0"/>
    <x v="0"/>
    <x v="6"/>
    <x v="0"/>
    <x v="2"/>
    <s v="Archief RL"/>
    <m/>
    <m/>
  </r>
  <r>
    <x v="2"/>
    <x v="7"/>
    <x v="2"/>
    <n v="20"/>
    <m/>
    <m/>
    <m/>
    <n v="3"/>
    <x v="6"/>
    <x v="0"/>
    <x v="2"/>
    <x v="0"/>
    <x v="2"/>
    <s v="Archief RL"/>
    <m/>
    <m/>
  </r>
  <r>
    <x v="2"/>
    <x v="20"/>
    <x v="1"/>
    <n v="20"/>
    <s v="ja"/>
    <m/>
    <m/>
    <n v="2"/>
    <x v="7"/>
    <x v="0"/>
    <x v="5"/>
    <x v="0"/>
    <x v="5"/>
    <s v="Archief RL"/>
    <m/>
    <m/>
  </r>
  <r>
    <x v="2"/>
    <x v="21"/>
    <x v="0"/>
    <n v="20"/>
    <m/>
    <m/>
    <m/>
    <n v="2"/>
    <x v="7"/>
    <x v="0"/>
    <x v="5"/>
    <x v="0"/>
    <x v="5"/>
    <s v="Archief RL"/>
    <m/>
    <m/>
  </r>
  <r>
    <x v="2"/>
    <x v="9"/>
    <x v="3"/>
    <n v="20"/>
    <m/>
    <m/>
    <m/>
    <n v="0"/>
    <x v="2"/>
    <x v="0"/>
    <x v="6"/>
    <x v="0"/>
    <x v="6"/>
    <s v="Archief RL"/>
    <m/>
    <m/>
  </r>
  <r>
    <x v="2"/>
    <x v="22"/>
    <x v="2"/>
    <n v="20"/>
    <s v="ja"/>
    <m/>
    <m/>
    <m/>
    <x v="2"/>
    <x v="0"/>
    <x v="6"/>
    <x v="0"/>
    <x v="6"/>
    <s v="Archief RL"/>
    <m/>
    <m/>
  </r>
  <r>
    <x v="2"/>
    <x v="13"/>
    <x v="2"/>
    <n v="20"/>
    <m/>
    <m/>
    <m/>
    <n v="1"/>
    <x v="1"/>
    <x v="0"/>
    <x v="5"/>
    <x v="0"/>
    <x v="6"/>
    <s v="Archief RL"/>
    <m/>
    <m/>
  </r>
  <r>
    <x v="2"/>
    <x v="18"/>
    <x v="2"/>
    <n v="20"/>
    <m/>
    <m/>
    <m/>
    <n v="1"/>
    <x v="1"/>
    <x v="0"/>
    <x v="5"/>
    <x v="0"/>
    <x v="6"/>
    <s v="Archief RL"/>
    <m/>
    <m/>
  </r>
  <r>
    <x v="3"/>
    <x v="14"/>
    <x v="0"/>
    <n v="20"/>
    <m/>
    <m/>
    <m/>
    <n v="7"/>
    <x v="4"/>
    <x v="3"/>
    <x v="11"/>
    <x v="0"/>
    <x v="13"/>
    <s v="Archief AW"/>
    <m/>
    <m/>
  </r>
  <r>
    <x v="3"/>
    <x v="5"/>
    <x v="2"/>
    <n v="20"/>
    <m/>
    <m/>
    <m/>
    <n v="1"/>
    <x v="1"/>
    <x v="0"/>
    <x v="12"/>
    <x v="0"/>
    <x v="14"/>
    <s v="Archief RL"/>
    <m/>
    <m/>
  </r>
  <r>
    <x v="3"/>
    <x v="2"/>
    <x v="0"/>
    <n v="20"/>
    <m/>
    <m/>
    <m/>
    <m/>
    <x v="2"/>
    <x v="3"/>
    <x v="0"/>
    <x v="0"/>
    <x v="9"/>
    <s v="Archief RL"/>
    <m/>
    <m/>
  </r>
  <r>
    <x v="3"/>
    <x v="12"/>
    <x v="1"/>
    <n v="20"/>
    <m/>
    <m/>
    <m/>
    <m/>
    <x v="2"/>
    <x v="3"/>
    <x v="0"/>
    <x v="0"/>
    <x v="9"/>
    <s v="Archief RL"/>
    <m/>
    <m/>
  </r>
  <r>
    <x v="3"/>
    <x v="20"/>
    <x v="1"/>
    <n v="20"/>
    <s v="ja"/>
    <m/>
    <m/>
    <n v="5"/>
    <x v="8"/>
    <x v="0"/>
    <x v="2"/>
    <x v="0"/>
    <x v="10"/>
    <s v="Archief RL"/>
    <m/>
    <m/>
  </r>
  <r>
    <x v="3"/>
    <x v="7"/>
    <x v="2"/>
    <n v="20"/>
    <m/>
    <m/>
    <m/>
    <m/>
    <x v="2"/>
    <x v="3"/>
    <x v="9"/>
    <x v="0"/>
    <x v="10"/>
    <s v="Archief RL"/>
    <m/>
    <m/>
  </r>
  <r>
    <x v="3"/>
    <x v="23"/>
    <x v="1"/>
    <n v="20"/>
    <m/>
    <m/>
    <m/>
    <m/>
    <x v="2"/>
    <x v="0"/>
    <x v="3"/>
    <x v="0"/>
    <x v="3"/>
    <s v="Archief RL"/>
    <m/>
    <m/>
  </r>
  <r>
    <x v="3"/>
    <x v="9"/>
    <x v="3"/>
    <n v="20"/>
    <m/>
    <m/>
    <m/>
    <n v="1"/>
    <x v="1"/>
    <x v="1"/>
    <x v="6"/>
    <x v="0"/>
    <x v="3"/>
    <s v="Archief RL"/>
    <m/>
    <m/>
  </r>
  <r>
    <x v="3"/>
    <x v="6"/>
    <x v="0"/>
    <n v="20"/>
    <m/>
    <m/>
    <m/>
    <n v="1"/>
    <x v="1"/>
    <x v="0"/>
    <x v="4"/>
    <x v="0"/>
    <x v="3"/>
    <s v="Archief RL"/>
    <m/>
    <m/>
  </r>
  <r>
    <x v="3"/>
    <x v="16"/>
    <x v="3"/>
    <n v="20"/>
    <m/>
    <m/>
    <m/>
    <n v="3"/>
    <x v="6"/>
    <x v="3"/>
    <x v="5"/>
    <x v="0"/>
    <x v="3"/>
    <s v="Archief RL"/>
    <m/>
    <m/>
  </r>
  <r>
    <x v="3"/>
    <x v="13"/>
    <x v="2"/>
    <n v="20"/>
    <m/>
    <m/>
    <m/>
    <m/>
    <x v="2"/>
    <x v="0"/>
    <x v="4"/>
    <x v="0"/>
    <x v="4"/>
    <s v="Archief RL"/>
    <m/>
    <m/>
  </r>
  <r>
    <x v="3"/>
    <x v="24"/>
    <x v="1"/>
    <n v="20"/>
    <m/>
    <m/>
    <m/>
    <m/>
    <x v="2"/>
    <x v="0"/>
    <x v="4"/>
    <x v="0"/>
    <x v="4"/>
    <s v="Archief RL"/>
    <m/>
    <m/>
  </r>
  <r>
    <x v="3"/>
    <x v="0"/>
    <x v="0"/>
    <n v="20"/>
    <m/>
    <m/>
    <m/>
    <m/>
    <x v="2"/>
    <x v="0"/>
    <x v="2"/>
    <x v="0"/>
    <x v="5"/>
    <s v="Archief RL"/>
    <m/>
    <m/>
  </r>
  <r>
    <x v="3"/>
    <x v="4"/>
    <x v="1"/>
    <n v="20"/>
    <m/>
    <m/>
    <m/>
    <m/>
    <x v="2"/>
    <x v="0"/>
    <x v="2"/>
    <x v="0"/>
    <x v="5"/>
    <s v="Archief RL"/>
    <m/>
    <m/>
  </r>
  <r>
    <x v="3"/>
    <x v="25"/>
    <x v="0"/>
    <n v="20"/>
    <s v="ja"/>
    <m/>
    <m/>
    <n v="1"/>
    <x v="1"/>
    <x v="0"/>
    <x v="6"/>
    <x v="0"/>
    <x v="5"/>
    <s v="Archief RL"/>
    <m/>
    <m/>
  </r>
  <r>
    <x v="3"/>
    <x v="18"/>
    <x v="2"/>
    <n v="20"/>
    <m/>
    <m/>
    <m/>
    <m/>
    <x v="2"/>
    <x v="3"/>
    <x v="6"/>
    <x v="0"/>
    <x v="5"/>
    <s v="Archief RL"/>
    <m/>
    <m/>
  </r>
  <r>
    <x v="3"/>
    <x v="21"/>
    <x v="0"/>
    <n v="20"/>
    <m/>
    <m/>
    <m/>
    <n v="0"/>
    <x v="2"/>
    <x v="4"/>
    <x v="13"/>
    <x v="0"/>
    <x v="15"/>
    <m/>
    <m/>
    <m/>
  </r>
  <r>
    <x v="4"/>
    <x v="14"/>
    <x v="0"/>
    <n v="20"/>
    <m/>
    <m/>
    <m/>
    <n v="3"/>
    <x v="6"/>
    <x v="0"/>
    <x v="8"/>
    <x v="0"/>
    <x v="9"/>
    <s v="Archief AW"/>
    <m/>
    <m/>
  </r>
  <r>
    <x v="4"/>
    <x v="2"/>
    <x v="0"/>
    <n v="20"/>
    <m/>
    <m/>
    <m/>
    <n v="2"/>
    <x v="7"/>
    <x v="0"/>
    <x v="8"/>
    <x v="0"/>
    <x v="10"/>
    <s v="Archief RL"/>
    <m/>
    <s v="Corona"/>
  </r>
  <r>
    <x v="4"/>
    <x v="26"/>
    <x v="0"/>
    <n v="20"/>
    <s v="ja"/>
    <m/>
    <m/>
    <m/>
    <x v="3"/>
    <x v="0"/>
    <x v="9"/>
    <x v="0"/>
    <x v="11"/>
    <s v="Archief RL"/>
    <m/>
    <m/>
  </r>
  <r>
    <x v="4"/>
    <x v="27"/>
    <x v="1"/>
    <n v="20"/>
    <m/>
    <m/>
    <m/>
    <n v="5"/>
    <x v="8"/>
    <x v="0"/>
    <x v="5"/>
    <x v="0"/>
    <x v="2"/>
    <s v="Archief RL"/>
    <m/>
    <m/>
  </r>
  <r>
    <x v="4"/>
    <x v="20"/>
    <x v="1"/>
    <n v="20"/>
    <s v="ja"/>
    <m/>
    <m/>
    <n v="4"/>
    <x v="0"/>
    <x v="0"/>
    <x v="5"/>
    <x v="0"/>
    <x v="3"/>
    <s v="Archief RL"/>
    <m/>
    <m/>
  </r>
  <r>
    <x v="4"/>
    <x v="7"/>
    <x v="2"/>
    <n v="20"/>
    <m/>
    <m/>
    <m/>
    <n v="2"/>
    <x v="7"/>
    <x v="0"/>
    <x v="6"/>
    <x v="0"/>
    <x v="4"/>
    <s v="Archief RL"/>
    <m/>
    <m/>
  </r>
  <r>
    <x v="4"/>
    <x v="28"/>
    <x v="0"/>
    <n v="20"/>
    <m/>
    <m/>
    <m/>
    <n v="1"/>
    <x v="1"/>
    <x v="0"/>
    <x v="5"/>
    <x v="0"/>
    <x v="6"/>
    <s v="Archief RL"/>
    <m/>
    <m/>
  </r>
  <r>
    <x v="4"/>
    <x v="13"/>
    <x v="2"/>
    <n v="20"/>
    <m/>
    <m/>
    <m/>
    <m/>
    <x v="3"/>
    <x v="0"/>
    <x v="6"/>
    <x v="0"/>
    <x v="6"/>
    <s v="Archief RL"/>
    <m/>
    <m/>
  </r>
  <r>
    <x v="4"/>
    <x v="29"/>
    <x v="2"/>
    <n v="20"/>
    <m/>
    <m/>
    <m/>
    <n v="1"/>
    <x v="1"/>
    <x v="0"/>
    <x v="5"/>
    <x v="0"/>
    <x v="6"/>
    <s v="Archief RL"/>
    <m/>
    <m/>
  </r>
  <r>
    <x v="4"/>
    <x v="25"/>
    <x v="0"/>
    <n v="20"/>
    <s v="ja"/>
    <m/>
    <m/>
    <m/>
    <x v="3"/>
    <x v="0"/>
    <x v="6"/>
    <x v="0"/>
    <x v="6"/>
    <s v="Archief RL"/>
    <m/>
    <m/>
  </r>
  <r>
    <x v="4"/>
    <x v="21"/>
    <x v="0"/>
    <n v="20"/>
    <m/>
    <m/>
    <m/>
    <m/>
    <x v="3"/>
    <x v="0"/>
    <x v="5"/>
    <x v="0"/>
    <x v="15"/>
    <s v="Archief internet"/>
    <m/>
    <m/>
  </r>
  <r>
    <x v="5"/>
    <x v="14"/>
    <x v="0"/>
    <n v="20"/>
    <m/>
    <m/>
    <m/>
    <m/>
    <x v="3"/>
    <x v="5"/>
    <x v="8"/>
    <x v="0"/>
    <x v="8"/>
    <s v="Archief AW"/>
    <s v="oefen en beker niet compleet"/>
    <s v="Corona"/>
  </r>
  <r>
    <x v="5"/>
    <x v="30"/>
    <x v="0"/>
    <n v="20"/>
    <s v="ja"/>
    <m/>
    <m/>
    <m/>
    <x v="3"/>
    <x v="0"/>
    <x v="4"/>
    <x v="0"/>
    <x v="4"/>
    <s v="Archief internet"/>
    <s v="oefen en beker niet compleet"/>
    <s v="Corona"/>
  </r>
  <r>
    <x v="5"/>
    <x v="2"/>
    <x v="0"/>
    <n v="20"/>
    <m/>
    <m/>
    <m/>
    <m/>
    <x v="3"/>
    <x v="0"/>
    <x v="6"/>
    <x v="0"/>
    <x v="6"/>
    <s v="Archief internet"/>
    <s v="oefen en beker niet compleet"/>
    <s v="Corona"/>
  </r>
  <r>
    <x v="5"/>
    <x v="31"/>
    <x v="2"/>
    <n v="20"/>
    <m/>
    <m/>
    <m/>
    <m/>
    <x v="3"/>
    <x v="0"/>
    <x v="6"/>
    <x v="0"/>
    <x v="6"/>
    <s v="Archief internet"/>
    <s v="oefen en beker niet compleet"/>
    <s v="Corona"/>
  </r>
  <r>
    <x v="5"/>
    <x v="32"/>
    <x v="2"/>
    <n v="20"/>
    <s v="ja"/>
    <m/>
    <m/>
    <m/>
    <x v="3"/>
    <x v="0"/>
    <x v="6"/>
    <x v="0"/>
    <x v="6"/>
    <s v="Archief internet"/>
    <s v="oefen en beker niet compleet"/>
    <s v="Corona"/>
  </r>
  <r>
    <x v="5"/>
    <x v="21"/>
    <x v="0"/>
    <n v="20"/>
    <m/>
    <m/>
    <m/>
    <m/>
    <x v="3"/>
    <x v="0"/>
    <x v="5"/>
    <x v="0"/>
    <x v="15"/>
    <s v="Archief internet"/>
    <m/>
    <m/>
  </r>
  <r>
    <x v="6"/>
    <x v="2"/>
    <x v="0"/>
    <n v="10"/>
    <m/>
    <m/>
    <m/>
    <n v="1"/>
    <x v="1"/>
    <x v="0"/>
    <x v="14"/>
    <x v="0"/>
    <x v="0"/>
    <s v="Archief internet"/>
    <s v="oefen en beker niet compleet"/>
    <m/>
  </r>
  <r>
    <x v="6"/>
    <x v="30"/>
    <x v="0"/>
    <n v="10"/>
    <s v="ja"/>
    <m/>
    <m/>
    <m/>
    <x v="2"/>
    <x v="6"/>
    <x v="0"/>
    <x v="0"/>
    <x v="0"/>
    <s v="Archief internet"/>
    <s v="oefen en beker niet compleet"/>
    <m/>
  </r>
  <r>
    <x v="6"/>
    <x v="14"/>
    <x v="0"/>
    <n v="10"/>
    <m/>
    <m/>
    <m/>
    <n v="1"/>
    <x v="1"/>
    <x v="1"/>
    <x v="8"/>
    <x v="0"/>
    <x v="9"/>
    <s v="Archief AW"/>
    <s v="oefen en beker niet compleet"/>
    <m/>
  </r>
  <r>
    <x v="6"/>
    <x v="33"/>
    <x v="0"/>
    <n v="10"/>
    <m/>
    <m/>
    <m/>
    <m/>
    <x v="2"/>
    <x v="3"/>
    <x v="4"/>
    <x v="0"/>
    <x v="3"/>
    <s v="Archief internet"/>
    <s v="oefen en beker niet compleet"/>
    <m/>
  </r>
  <r>
    <x v="6"/>
    <x v="18"/>
    <x v="2"/>
    <n v="10"/>
    <m/>
    <m/>
    <m/>
    <m/>
    <x v="2"/>
    <x v="3"/>
    <x v="2"/>
    <x v="0"/>
    <x v="4"/>
    <s v="Archief internet"/>
    <s v="oefen en beker niet compleet"/>
    <m/>
  </r>
  <r>
    <x v="6"/>
    <x v="23"/>
    <x v="1"/>
    <n v="10"/>
    <m/>
    <m/>
    <m/>
    <m/>
    <x v="2"/>
    <x v="3"/>
    <x v="6"/>
    <x v="0"/>
    <x v="5"/>
    <s v="Archief internet"/>
    <s v="oefen en beker niet compleet"/>
    <m/>
  </r>
  <r>
    <x v="6"/>
    <x v="31"/>
    <x v="2"/>
    <n v="10"/>
    <m/>
    <m/>
    <m/>
    <m/>
    <x v="2"/>
    <x v="0"/>
    <x v="2"/>
    <x v="0"/>
    <x v="5"/>
    <s v="Archief internet"/>
    <s v="oefen en beker niet compleet"/>
    <m/>
  </r>
  <r>
    <x v="6"/>
    <x v="34"/>
    <x v="1"/>
    <n v="10"/>
    <m/>
    <m/>
    <m/>
    <m/>
    <x v="2"/>
    <x v="1"/>
    <x v="5"/>
    <x v="0"/>
    <x v="5"/>
    <s v="Archief internet"/>
    <s v="oefen en beker niet compleet"/>
    <m/>
  </r>
  <r>
    <x v="6"/>
    <x v="12"/>
    <x v="1"/>
    <n v="10"/>
    <m/>
    <m/>
    <m/>
    <m/>
    <x v="2"/>
    <x v="3"/>
    <x v="6"/>
    <x v="0"/>
    <x v="5"/>
    <s v="Archief internet"/>
    <s v="oefen en beker niet compleet"/>
    <m/>
  </r>
  <r>
    <x v="6"/>
    <x v="15"/>
    <x v="1"/>
    <n v="10"/>
    <s v="ja"/>
    <m/>
    <m/>
    <m/>
    <x v="2"/>
    <x v="3"/>
    <x v="5"/>
    <x v="0"/>
    <x v="6"/>
    <s v="Archief internet"/>
    <s v="oefen en beker niet compleet"/>
    <m/>
  </r>
  <r>
    <x v="6"/>
    <x v="27"/>
    <x v="1"/>
    <n v="10"/>
    <m/>
    <m/>
    <m/>
    <m/>
    <x v="2"/>
    <x v="3"/>
    <x v="5"/>
    <x v="0"/>
    <x v="6"/>
    <s v="Archief internet"/>
    <s v="oefen en beker niet compleet"/>
    <m/>
  </r>
  <r>
    <x v="6"/>
    <x v="21"/>
    <x v="0"/>
    <n v="10"/>
    <m/>
    <m/>
    <m/>
    <m/>
    <x v="2"/>
    <x v="0"/>
    <x v="6"/>
    <x v="0"/>
    <x v="6"/>
    <s v="Archief internet"/>
    <s v="oefen en beker niet compleet"/>
    <m/>
  </r>
  <r>
    <x v="6"/>
    <x v="35"/>
    <x v="2"/>
    <n v="10"/>
    <m/>
    <m/>
    <m/>
    <m/>
    <x v="2"/>
    <x v="0"/>
    <x v="6"/>
    <x v="0"/>
    <x v="6"/>
    <s v="Archief internet"/>
    <s v="oefen en beker niet compleet"/>
    <m/>
  </r>
  <r>
    <x v="7"/>
    <x v="2"/>
    <x v="0"/>
    <n v="10"/>
    <m/>
    <m/>
    <m/>
    <n v="1"/>
    <x v="1"/>
    <x v="2"/>
    <x v="15"/>
    <x v="0"/>
    <x v="16"/>
    <s v="Archief internet"/>
    <m/>
    <m/>
  </r>
  <r>
    <x v="7"/>
    <x v="18"/>
    <x v="2"/>
    <n v="10"/>
    <m/>
    <m/>
    <m/>
    <n v="2"/>
    <x v="7"/>
    <x v="6"/>
    <x v="9"/>
    <x v="0"/>
    <x v="17"/>
    <s v="Archief internet"/>
    <s v="oefen en beker niet compleet"/>
    <m/>
  </r>
  <r>
    <x v="7"/>
    <x v="14"/>
    <x v="0"/>
    <n v="10"/>
    <m/>
    <m/>
    <m/>
    <n v="2"/>
    <x v="7"/>
    <x v="4"/>
    <x v="1"/>
    <x v="0"/>
    <x v="8"/>
    <s v="Archief AW"/>
    <s v="oefen en beker niet compleet"/>
    <m/>
  </r>
  <r>
    <x v="7"/>
    <x v="33"/>
    <x v="0"/>
    <n v="10"/>
    <m/>
    <m/>
    <m/>
    <m/>
    <x v="2"/>
    <x v="1"/>
    <x v="9"/>
    <x v="0"/>
    <x v="9"/>
    <s v="Archief internet"/>
    <s v="oefen en beker niet compleet"/>
    <m/>
  </r>
  <r>
    <x v="7"/>
    <x v="15"/>
    <x v="1"/>
    <n v="10"/>
    <s v="ja"/>
    <m/>
    <m/>
    <n v="2"/>
    <x v="7"/>
    <x v="0"/>
    <x v="4"/>
    <x v="0"/>
    <x v="2"/>
    <s v="Archief internet"/>
    <s v="oefen en beker niet compleet"/>
    <m/>
  </r>
  <r>
    <x v="7"/>
    <x v="23"/>
    <x v="1"/>
    <n v="10"/>
    <m/>
    <m/>
    <m/>
    <n v="1"/>
    <x v="1"/>
    <x v="1"/>
    <x v="2"/>
    <x v="0"/>
    <x v="2"/>
    <s v="Archief internet"/>
    <s v="oefen en beker niet compleet"/>
    <m/>
  </r>
  <r>
    <x v="7"/>
    <x v="36"/>
    <x v="0"/>
    <n v="10"/>
    <m/>
    <m/>
    <m/>
    <n v="2"/>
    <x v="7"/>
    <x v="0"/>
    <x v="2"/>
    <x v="0"/>
    <x v="3"/>
    <s v="Archief internet"/>
    <s v="oefen en beker niet compleet"/>
    <m/>
  </r>
  <r>
    <x v="7"/>
    <x v="12"/>
    <x v="1"/>
    <n v="10"/>
    <m/>
    <m/>
    <m/>
    <n v="1"/>
    <x v="1"/>
    <x v="1"/>
    <x v="6"/>
    <x v="0"/>
    <x v="3"/>
    <s v="Archief internet"/>
    <s v="oefen en beker niet compleet"/>
    <m/>
  </r>
  <r>
    <x v="7"/>
    <x v="37"/>
    <x v="0"/>
    <n v="10"/>
    <m/>
    <m/>
    <m/>
    <m/>
    <x v="2"/>
    <x v="0"/>
    <x v="4"/>
    <x v="0"/>
    <x v="4"/>
    <s v="Archief internet"/>
    <s v="oefen en beker niet compleet"/>
    <m/>
  </r>
  <r>
    <x v="7"/>
    <x v="38"/>
    <x v="2"/>
    <n v="10"/>
    <m/>
    <m/>
    <m/>
    <n v="1"/>
    <x v="1"/>
    <x v="3"/>
    <x v="5"/>
    <x v="0"/>
    <x v="5"/>
    <s v="Archief internet"/>
    <s v="oefen en beker niet compleet"/>
    <m/>
  </r>
  <r>
    <x v="7"/>
    <x v="21"/>
    <x v="0"/>
    <n v="10"/>
    <m/>
    <m/>
    <m/>
    <m/>
    <x v="2"/>
    <x v="0"/>
    <x v="2"/>
    <x v="0"/>
    <x v="5"/>
    <s v="Archief internet"/>
    <s v="oefen en beker niet compleet"/>
    <m/>
  </r>
  <r>
    <x v="7"/>
    <x v="13"/>
    <x v="2"/>
    <n v="10"/>
    <m/>
    <m/>
    <m/>
    <m/>
    <x v="2"/>
    <x v="3"/>
    <x v="5"/>
    <x v="0"/>
    <x v="6"/>
    <s v="Archief internet"/>
    <s v="oefen en beker niet compleet"/>
    <m/>
  </r>
  <r>
    <x v="7"/>
    <x v="31"/>
    <x v="2"/>
    <n v="10"/>
    <m/>
    <m/>
    <m/>
    <n v="1"/>
    <x v="1"/>
    <x v="0"/>
    <x v="5"/>
    <x v="0"/>
    <x v="6"/>
    <s v="Archief internet"/>
    <s v="oefen en beker niet compleet"/>
    <m/>
  </r>
  <r>
    <x v="7"/>
    <x v="39"/>
    <x v="4"/>
    <n v="10"/>
    <s v="ja"/>
    <m/>
    <m/>
    <m/>
    <x v="2"/>
    <x v="3"/>
    <x v="5"/>
    <x v="0"/>
    <x v="6"/>
    <s v="Archief internet"/>
    <s v="oefen en beker niet compleet"/>
    <m/>
  </r>
  <r>
    <x v="8"/>
    <x v="14"/>
    <x v="0"/>
    <n v="10"/>
    <m/>
    <m/>
    <m/>
    <n v="7"/>
    <x v="4"/>
    <x v="3"/>
    <x v="16"/>
    <x v="0"/>
    <x v="18"/>
    <s v="Archief AW"/>
    <s v="oefen en beker niet compleet"/>
    <m/>
  </r>
  <r>
    <x v="8"/>
    <x v="40"/>
    <x v="2"/>
    <n v="10"/>
    <s v="ja"/>
    <m/>
    <m/>
    <n v="2"/>
    <x v="7"/>
    <x v="1"/>
    <x v="14"/>
    <x v="0"/>
    <x v="14"/>
    <s v="Archief internet"/>
    <s v="oefen en beker niet compleet"/>
    <m/>
  </r>
  <r>
    <x v="8"/>
    <x v="2"/>
    <x v="0"/>
    <n v="10"/>
    <m/>
    <m/>
    <m/>
    <n v="5"/>
    <x v="8"/>
    <x v="0"/>
    <x v="1"/>
    <x v="0"/>
    <x v="19"/>
    <s v="Archief internet"/>
    <m/>
    <m/>
  </r>
  <r>
    <x v="8"/>
    <x v="18"/>
    <x v="2"/>
    <n v="10"/>
    <m/>
    <m/>
    <m/>
    <n v="5"/>
    <x v="8"/>
    <x v="0"/>
    <x v="4"/>
    <x v="0"/>
    <x v="9"/>
    <s v="Archief internet"/>
    <s v="oefen en beker niet compleet"/>
    <m/>
  </r>
  <r>
    <x v="8"/>
    <x v="21"/>
    <x v="0"/>
    <n v="10"/>
    <m/>
    <m/>
    <m/>
    <n v="2"/>
    <x v="7"/>
    <x v="0"/>
    <x v="8"/>
    <x v="0"/>
    <x v="10"/>
    <s v="Archief internet"/>
    <s v="oefen en beker niet compleet"/>
    <m/>
  </r>
  <r>
    <x v="8"/>
    <x v="31"/>
    <x v="2"/>
    <n v="10"/>
    <m/>
    <m/>
    <m/>
    <m/>
    <x v="2"/>
    <x v="0"/>
    <x v="4"/>
    <x v="0"/>
    <x v="4"/>
    <s v="Archief internet"/>
    <s v="oefen en beker niet compleet"/>
    <m/>
  </r>
  <r>
    <x v="8"/>
    <x v="23"/>
    <x v="1"/>
    <n v="10"/>
    <m/>
    <m/>
    <m/>
    <m/>
    <x v="2"/>
    <x v="3"/>
    <x v="6"/>
    <x v="0"/>
    <x v="5"/>
    <s v="Archief internet"/>
    <s v="oefen en beker niet compleet"/>
    <m/>
  </r>
  <r>
    <x v="8"/>
    <x v="41"/>
    <x v="1"/>
    <n v="10"/>
    <m/>
    <m/>
    <m/>
    <n v="1"/>
    <x v="1"/>
    <x v="0"/>
    <x v="6"/>
    <x v="0"/>
    <x v="5"/>
    <s v="Archief internet"/>
    <s v="oefen en beker niet compleet"/>
    <m/>
  </r>
  <r>
    <x v="8"/>
    <x v="42"/>
    <x v="0"/>
    <n v="10"/>
    <s v="ja"/>
    <m/>
    <m/>
    <n v="2"/>
    <x v="7"/>
    <x v="0"/>
    <x v="5"/>
    <x v="0"/>
    <x v="5"/>
    <s v="Archief internet"/>
    <s v="oefen en beker niet compleet"/>
    <m/>
  </r>
  <r>
    <x v="8"/>
    <x v="43"/>
    <x v="2"/>
    <n v="10"/>
    <m/>
    <m/>
    <m/>
    <m/>
    <x v="2"/>
    <x v="1"/>
    <x v="5"/>
    <x v="0"/>
    <x v="5"/>
    <s v="Archief internet"/>
    <s v="oefen en beker niet compleet"/>
    <m/>
  </r>
  <r>
    <x v="8"/>
    <x v="12"/>
    <x v="1"/>
    <n v="10"/>
    <m/>
    <m/>
    <m/>
    <n v="2"/>
    <x v="7"/>
    <x v="0"/>
    <x v="5"/>
    <x v="0"/>
    <x v="5"/>
    <s v="Archief internet"/>
    <s v="oefen en beker niet compleet"/>
    <m/>
  </r>
  <r>
    <x v="8"/>
    <x v="44"/>
    <x v="0"/>
    <n v="10"/>
    <s v="ja"/>
    <m/>
    <m/>
    <n v="1"/>
    <x v="1"/>
    <x v="0"/>
    <x v="5"/>
    <x v="0"/>
    <x v="6"/>
    <s v="Archief internet"/>
    <s v="oefen en beker niet compleet"/>
    <m/>
  </r>
  <r>
    <x v="8"/>
    <x v="15"/>
    <x v="1"/>
    <n v="10"/>
    <s v="ja"/>
    <m/>
    <m/>
    <n v="1"/>
    <x v="1"/>
    <x v="0"/>
    <x v="5"/>
    <x v="0"/>
    <x v="6"/>
    <s v="Archief internet"/>
    <s v="oefen en beker niet compleet"/>
    <m/>
  </r>
  <r>
    <x v="8"/>
    <x v="45"/>
    <x v="2"/>
    <n v="10"/>
    <m/>
    <m/>
    <m/>
    <m/>
    <x v="2"/>
    <x v="0"/>
    <x v="6"/>
    <x v="0"/>
    <x v="6"/>
    <s v="Archief internet"/>
    <s v="oefen en beker niet compleet"/>
    <m/>
  </r>
  <r>
    <x v="8"/>
    <x v="24"/>
    <x v="1"/>
    <n v="10"/>
    <m/>
    <m/>
    <m/>
    <m/>
    <x v="2"/>
    <x v="0"/>
    <x v="6"/>
    <x v="0"/>
    <x v="6"/>
    <s v="Archief internet"/>
    <s v="oefen en beker niet compleet"/>
    <m/>
  </r>
  <r>
    <x v="8"/>
    <x v="46"/>
    <x v="0"/>
    <n v="10"/>
    <m/>
    <m/>
    <m/>
    <n v="1"/>
    <x v="1"/>
    <x v="0"/>
    <x v="5"/>
    <x v="0"/>
    <x v="6"/>
    <s v="Archief internet"/>
    <s v="oefen en beker niet compleet"/>
    <m/>
  </r>
  <r>
    <x v="8"/>
    <x v="29"/>
    <x v="2"/>
    <n v="10"/>
    <m/>
    <m/>
    <m/>
    <n v="1"/>
    <x v="1"/>
    <x v="0"/>
    <x v="5"/>
    <x v="0"/>
    <x v="6"/>
    <s v="Archief internet"/>
    <s v="oefen en beker niet compleet"/>
    <m/>
  </r>
  <r>
    <x v="8"/>
    <x v="33"/>
    <x v="0"/>
    <n v="10"/>
    <m/>
    <m/>
    <m/>
    <m/>
    <x v="2"/>
    <x v="0"/>
    <x v="6"/>
    <x v="0"/>
    <x v="6"/>
    <s v="Archief internet"/>
    <s v="oefen en beker niet compleet"/>
    <m/>
  </r>
  <r>
    <x v="9"/>
    <x v="2"/>
    <x v="0"/>
    <n v="10"/>
    <m/>
    <m/>
    <m/>
    <n v="4"/>
    <x v="0"/>
    <x v="0"/>
    <x v="14"/>
    <x v="0"/>
    <x v="14"/>
    <s v="Archief internet"/>
    <m/>
    <m/>
  </r>
  <r>
    <x v="9"/>
    <x v="14"/>
    <x v="0"/>
    <n v="10"/>
    <m/>
    <m/>
    <m/>
    <n v="3"/>
    <x v="6"/>
    <x v="0"/>
    <x v="7"/>
    <x v="0"/>
    <x v="17"/>
    <s v="Archief AW"/>
    <s v="oefen en beker niet compleet"/>
    <m/>
  </r>
  <r>
    <x v="9"/>
    <x v="44"/>
    <x v="0"/>
    <n v="10"/>
    <s v="ja"/>
    <m/>
    <m/>
    <n v="2"/>
    <x v="7"/>
    <x v="0"/>
    <x v="4"/>
    <x v="0"/>
    <x v="2"/>
    <s v="Archief internet"/>
    <s v="oefen en beker niet compleet"/>
    <m/>
  </r>
  <r>
    <x v="9"/>
    <x v="12"/>
    <x v="1"/>
    <n v="10"/>
    <m/>
    <m/>
    <m/>
    <n v="1"/>
    <x v="1"/>
    <x v="0"/>
    <x v="3"/>
    <x v="0"/>
    <x v="2"/>
    <s v="Archief internet"/>
    <s v="oefen en beker niet compleet"/>
    <m/>
  </r>
  <r>
    <x v="9"/>
    <x v="23"/>
    <x v="1"/>
    <n v="10"/>
    <m/>
    <m/>
    <m/>
    <n v="1"/>
    <x v="1"/>
    <x v="0"/>
    <x v="4"/>
    <x v="0"/>
    <x v="3"/>
    <s v="Archief internet"/>
    <s v="oefen en beker niet compleet"/>
    <m/>
  </r>
  <r>
    <x v="9"/>
    <x v="47"/>
    <x v="1"/>
    <n v="10"/>
    <m/>
    <m/>
    <m/>
    <n v="1"/>
    <x v="1"/>
    <x v="0"/>
    <x v="2"/>
    <x v="0"/>
    <x v="4"/>
    <s v="Archief internet"/>
    <s v="oefen en beker niet compleet"/>
    <m/>
  </r>
  <r>
    <x v="9"/>
    <x v="43"/>
    <x v="2"/>
    <n v="10"/>
    <m/>
    <m/>
    <m/>
    <m/>
    <x v="3"/>
    <x v="0"/>
    <x v="4"/>
    <x v="0"/>
    <x v="4"/>
    <s v="Archief internet"/>
    <s v="oefen en beker niet compleet"/>
    <m/>
  </r>
  <r>
    <x v="9"/>
    <x v="46"/>
    <x v="0"/>
    <n v="10"/>
    <m/>
    <m/>
    <m/>
    <n v="2"/>
    <x v="7"/>
    <x v="0"/>
    <x v="5"/>
    <x v="0"/>
    <x v="5"/>
    <s v="Archief internet"/>
    <s v="oefen en beker niet compleet"/>
    <m/>
  </r>
  <r>
    <x v="9"/>
    <x v="37"/>
    <x v="0"/>
    <n v="10"/>
    <m/>
    <m/>
    <m/>
    <n v="2"/>
    <x v="7"/>
    <x v="0"/>
    <x v="5"/>
    <x v="0"/>
    <x v="5"/>
    <s v="Archief internet"/>
    <s v="oefen en beker niet compleet"/>
    <m/>
  </r>
  <r>
    <x v="9"/>
    <x v="48"/>
    <x v="0"/>
    <n v="10"/>
    <m/>
    <m/>
    <m/>
    <n v="1"/>
    <x v="1"/>
    <x v="0"/>
    <x v="5"/>
    <x v="0"/>
    <x v="6"/>
    <s v="Archief internet"/>
    <s v="oefen en beker niet compleet"/>
    <m/>
  </r>
  <r>
    <x v="9"/>
    <x v="24"/>
    <x v="1"/>
    <n v="10"/>
    <m/>
    <m/>
    <m/>
    <m/>
    <x v="3"/>
    <x v="0"/>
    <x v="6"/>
    <x v="0"/>
    <x v="6"/>
    <s v="Archief internet"/>
    <s v="oefen en beker niet compleet"/>
    <m/>
  </r>
  <r>
    <x v="9"/>
    <x v="38"/>
    <x v="2"/>
    <n v="10"/>
    <m/>
    <m/>
    <m/>
    <m/>
    <x v="3"/>
    <x v="0"/>
    <x v="6"/>
    <x v="0"/>
    <x v="6"/>
    <s v="Archief internet"/>
    <s v="oefen en beker niet compleet"/>
    <m/>
  </r>
  <r>
    <x v="9"/>
    <x v="49"/>
    <x v="0"/>
    <n v="10"/>
    <m/>
    <m/>
    <m/>
    <n v="1"/>
    <x v="1"/>
    <x v="0"/>
    <x v="5"/>
    <x v="0"/>
    <x v="6"/>
    <s v="Archief internet"/>
    <s v="oefen en beker niet compleet"/>
    <m/>
  </r>
  <r>
    <x v="9"/>
    <x v="18"/>
    <x v="2"/>
    <n v="10"/>
    <m/>
    <m/>
    <m/>
    <n v="1"/>
    <x v="1"/>
    <x v="0"/>
    <x v="5"/>
    <x v="0"/>
    <x v="6"/>
    <s v="Archief internet"/>
    <s v="oefen en beker niet compleet"/>
    <m/>
  </r>
  <r>
    <x v="9"/>
    <x v="21"/>
    <x v="0"/>
    <n v="10"/>
    <m/>
    <m/>
    <m/>
    <m/>
    <x v="3"/>
    <x v="0"/>
    <x v="5"/>
    <x v="0"/>
    <x v="15"/>
    <s v="Archief internet"/>
    <m/>
    <m/>
  </r>
  <r>
    <x v="10"/>
    <x v="14"/>
    <x v="0"/>
    <n v="10"/>
    <m/>
    <m/>
    <m/>
    <n v="6"/>
    <x v="5"/>
    <x v="7"/>
    <x v="17"/>
    <x v="0"/>
    <x v="20"/>
    <s v="Archief AW"/>
    <s v="oefen en beker niet compleet"/>
    <m/>
  </r>
  <r>
    <x v="10"/>
    <x v="2"/>
    <x v="0"/>
    <n v="10"/>
    <m/>
    <m/>
    <m/>
    <n v="5"/>
    <x v="8"/>
    <x v="6"/>
    <x v="15"/>
    <x v="0"/>
    <x v="21"/>
    <s v="Archief internet"/>
    <m/>
    <m/>
  </r>
  <r>
    <x v="10"/>
    <x v="21"/>
    <x v="0"/>
    <n v="10"/>
    <m/>
    <m/>
    <m/>
    <n v="4"/>
    <x v="0"/>
    <x v="3"/>
    <x v="10"/>
    <x v="0"/>
    <x v="7"/>
    <s v="Archief internet"/>
    <s v="oefen en beker niet compleet"/>
    <m/>
  </r>
  <r>
    <x v="10"/>
    <x v="23"/>
    <x v="1"/>
    <n v="10"/>
    <m/>
    <m/>
    <m/>
    <n v="2"/>
    <x v="7"/>
    <x v="3"/>
    <x v="4"/>
    <x v="0"/>
    <x v="11"/>
    <s v="Archief internet"/>
    <s v="oefen en beker niet compleet"/>
    <s v="1e/2e"/>
  </r>
  <r>
    <x v="10"/>
    <x v="31"/>
    <x v="2"/>
    <n v="10"/>
    <m/>
    <m/>
    <m/>
    <n v="1"/>
    <x v="1"/>
    <x v="3"/>
    <x v="2"/>
    <x v="0"/>
    <x v="3"/>
    <s v="Archief internet"/>
    <s v="oefen en beker niet compleet"/>
    <m/>
  </r>
  <r>
    <x v="10"/>
    <x v="43"/>
    <x v="2"/>
    <n v="10"/>
    <m/>
    <m/>
    <m/>
    <n v="1"/>
    <x v="1"/>
    <x v="0"/>
    <x v="4"/>
    <x v="0"/>
    <x v="3"/>
    <s v="Archief internet"/>
    <s v="oefen en beker niet compleet"/>
    <m/>
  </r>
  <r>
    <x v="10"/>
    <x v="47"/>
    <x v="1"/>
    <n v="10"/>
    <m/>
    <m/>
    <m/>
    <n v="2"/>
    <x v="7"/>
    <x v="0"/>
    <x v="6"/>
    <x v="0"/>
    <x v="4"/>
    <s v="Archief internet"/>
    <s v="oefen en beker niet compleet"/>
    <s v="1e/2e"/>
  </r>
  <r>
    <x v="10"/>
    <x v="24"/>
    <x v="1"/>
    <n v="10"/>
    <m/>
    <m/>
    <m/>
    <n v="1"/>
    <x v="1"/>
    <x v="0"/>
    <x v="2"/>
    <x v="0"/>
    <x v="4"/>
    <s v="Archief internet"/>
    <s v="oefen en beker niet compleet"/>
    <m/>
  </r>
  <r>
    <x v="10"/>
    <x v="46"/>
    <x v="0"/>
    <n v="10"/>
    <m/>
    <m/>
    <m/>
    <n v="2"/>
    <x v="7"/>
    <x v="0"/>
    <x v="6"/>
    <x v="0"/>
    <x v="4"/>
    <s v="Archief internet"/>
    <s v="oefen en beker niet compleet"/>
    <m/>
  </r>
  <r>
    <x v="10"/>
    <x v="12"/>
    <x v="1"/>
    <n v="10"/>
    <m/>
    <m/>
    <m/>
    <n v="2"/>
    <x v="7"/>
    <x v="0"/>
    <x v="6"/>
    <x v="0"/>
    <x v="4"/>
    <s v="Archief internet"/>
    <s v="oefen en beker niet compleet"/>
    <m/>
  </r>
  <r>
    <x v="10"/>
    <x v="48"/>
    <x v="0"/>
    <n v="10"/>
    <m/>
    <m/>
    <m/>
    <m/>
    <x v="2"/>
    <x v="0"/>
    <x v="2"/>
    <x v="0"/>
    <x v="5"/>
    <s v="Archief internet"/>
    <s v="oefen en beker niet compleet"/>
    <m/>
  </r>
  <r>
    <x v="10"/>
    <x v="41"/>
    <x v="1"/>
    <n v="10"/>
    <m/>
    <m/>
    <m/>
    <n v="1"/>
    <x v="1"/>
    <x v="3"/>
    <x v="13"/>
    <x v="0"/>
    <x v="5"/>
    <s v="Archief internet"/>
    <s v="oefen en beker niet compleet"/>
    <s v="1e/2e"/>
  </r>
  <r>
    <x v="10"/>
    <x v="50"/>
    <x v="0"/>
    <n v="10"/>
    <m/>
    <m/>
    <m/>
    <m/>
    <x v="2"/>
    <x v="3"/>
    <x v="5"/>
    <x v="0"/>
    <x v="6"/>
    <s v="Archief internet"/>
    <s v="oefen en beker niet compleet"/>
    <m/>
  </r>
  <r>
    <x v="10"/>
    <x v="51"/>
    <x v="0"/>
    <n v="10"/>
    <m/>
    <m/>
    <m/>
    <m/>
    <x v="2"/>
    <x v="0"/>
    <x v="5"/>
    <x v="0"/>
    <x v="15"/>
    <s v="Archief internet"/>
    <s v="oefen en beker niet compleet"/>
    <m/>
  </r>
  <r>
    <x v="10"/>
    <x v="9"/>
    <x v="3"/>
    <n v="10"/>
    <m/>
    <m/>
    <m/>
    <m/>
    <x v="2"/>
    <x v="0"/>
    <x v="5"/>
    <x v="0"/>
    <x v="15"/>
    <s v="Archief internet"/>
    <s v="oefen en beker niet compleet"/>
    <s v="1e/2e/5e"/>
  </r>
  <r>
    <x v="10"/>
    <x v="38"/>
    <x v="2"/>
    <n v="10"/>
    <m/>
    <m/>
    <m/>
    <m/>
    <x v="2"/>
    <x v="0"/>
    <x v="5"/>
    <x v="0"/>
    <x v="15"/>
    <s v="Archief internet"/>
    <s v="oefen en beker niet compleet"/>
    <m/>
  </r>
  <r>
    <x v="10"/>
    <x v="37"/>
    <x v="0"/>
    <n v="10"/>
    <m/>
    <m/>
    <m/>
    <m/>
    <x v="2"/>
    <x v="0"/>
    <x v="5"/>
    <x v="0"/>
    <x v="15"/>
    <s v="Archief internet"/>
    <s v="oefen en beker niet compleet"/>
    <m/>
  </r>
  <r>
    <x v="11"/>
    <x v="21"/>
    <x v="0"/>
    <n v="10"/>
    <m/>
    <m/>
    <m/>
    <n v="3"/>
    <x v="6"/>
    <x v="6"/>
    <x v="16"/>
    <x v="2"/>
    <x v="18"/>
    <s v="Archief internet"/>
    <m/>
    <m/>
  </r>
  <r>
    <x v="11"/>
    <x v="43"/>
    <x v="2"/>
    <n v="10"/>
    <m/>
    <m/>
    <m/>
    <n v="3"/>
    <x v="6"/>
    <x v="3"/>
    <x v="3"/>
    <x v="0"/>
    <x v="9"/>
    <m/>
    <m/>
    <m/>
  </r>
  <r>
    <x v="11"/>
    <x v="51"/>
    <x v="0"/>
    <n v="10"/>
    <m/>
    <m/>
    <m/>
    <n v="1"/>
    <x v="1"/>
    <x v="1"/>
    <x v="3"/>
    <x v="0"/>
    <x v="10"/>
    <m/>
    <m/>
    <m/>
  </r>
  <r>
    <x v="11"/>
    <x v="47"/>
    <x v="1"/>
    <n v="10"/>
    <m/>
    <m/>
    <m/>
    <n v="1"/>
    <x v="1"/>
    <x v="1"/>
    <x v="4"/>
    <x v="0"/>
    <x v="11"/>
    <m/>
    <m/>
    <m/>
  </r>
  <r>
    <x v="11"/>
    <x v="31"/>
    <x v="2"/>
    <n v="10"/>
    <m/>
    <m/>
    <m/>
    <n v="1"/>
    <x v="1"/>
    <x v="0"/>
    <x v="8"/>
    <x v="0"/>
    <x v="11"/>
    <m/>
    <m/>
    <m/>
  </r>
  <r>
    <x v="11"/>
    <x v="37"/>
    <x v="0"/>
    <n v="10"/>
    <m/>
    <m/>
    <m/>
    <n v="3"/>
    <x v="6"/>
    <x v="3"/>
    <x v="2"/>
    <x v="0"/>
    <x v="11"/>
    <m/>
    <m/>
    <m/>
  </r>
  <r>
    <x v="11"/>
    <x v="50"/>
    <x v="0"/>
    <n v="10"/>
    <m/>
    <m/>
    <m/>
    <m/>
    <x v="2"/>
    <x v="3"/>
    <x v="3"/>
    <x v="0"/>
    <x v="2"/>
    <m/>
    <m/>
    <m/>
  </r>
  <r>
    <x v="11"/>
    <x v="9"/>
    <x v="3"/>
    <n v="10"/>
    <m/>
    <m/>
    <m/>
    <m/>
    <x v="2"/>
    <x v="0"/>
    <x v="4"/>
    <x v="0"/>
    <x v="4"/>
    <m/>
    <m/>
    <m/>
  </r>
  <r>
    <x v="11"/>
    <x v="23"/>
    <x v="1"/>
    <n v="10"/>
    <m/>
    <m/>
    <m/>
    <m/>
    <x v="2"/>
    <x v="0"/>
    <x v="6"/>
    <x v="2"/>
    <x v="5"/>
    <m/>
    <m/>
    <m/>
  </r>
  <r>
    <x v="11"/>
    <x v="24"/>
    <x v="1"/>
    <n v="10"/>
    <m/>
    <m/>
    <m/>
    <m/>
    <x v="2"/>
    <x v="3"/>
    <x v="6"/>
    <x v="0"/>
    <x v="5"/>
    <m/>
    <m/>
    <m/>
  </r>
  <r>
    <x v="11"/>
    <x v="41"/>
    <x v="1"/>
    <n v="10"/>
    <m/>
    <m/>
    <m/>
    <n v="2"/>
    <x v="7"/>
    <x v="0"/>
    <x v="13"/>
    <x v="0"/>
    <x v="5"/>
    <m/>
    <m/>
    <m/>
  </r>
  <r>
    <x v="11"/>
    <x v="38"/>
    <x v="2"/>
    <n v="10"/>
    <m/>
    <m/>
    <m/>
    <m/>
    <x v="2"/>
    <x v="0"/>
    <x v="6"/>
    <x v="0"/>
    <x v="6"/>
    <m/>
    <m/>
    <m/>
  </r>
  <r>
    <x v="11"/>
    <x v="52"/>
    <x v="0"/>
    <n v="10"/>
    <m/>
    <m/>
    <m/>
    <n v="1"/>
    <x v="1"/>
    <x v="0"/>
    <x v="13"/>
    <x v="0"/>
    <x v="6"/>
    <m/>
    <m/>
    <m/>
  </r>
  <r>
    <x v="11"/>
    <x v="2"/>
    <x v="0"/>
    <n v="10"/>
    <m/>
    <m/>
    <m/>
    <n v="0"/>
    <x v="2"/>
    <x v="4"/>
    <x v="13"/>
    <x v="0"/>
    <x v="15"/>
    <m/>
    <s v="Kloetinge"/>
    <m/>
  </r>
  <r>
    <x v="12"/>
    <x v="2"/>
    <x v="0"/>
    <n v="10"/>
    <m/>
    <m/>
    <m/>
    <n v="7"/>
    <x v="4"/>
    <x v="1"/>
    <x v="18"/>
    <x v="2"/>
    <x v="22"/>
    <s v="Archief internet"/>
    <m/>
    <m/>
  </r>
  <r>
    <x v="12"/>
    <x v="21"/>
    <x v="0"/>
    <n v="10"/>
    <m/>
    <m/>
    <m/>
    <n v="5"/>
    <x v="8"/>
    <x v="1"/>
    <x v="1"/>
    <x v="0"/>
    <x v="12"/>
    <s v="Archief internet"/>
    <s v="oefen en beker niet compleet"/>
    <m/>
  </r>
  <r>
    <x v="12"/>
    <x v="53"/>
    <x v="0"/>
    <n v="10"/>
    <m/>
    <m/>
    <m/>
    <n v="8"/>
    <x v="9"/>
    <x v="3"/>
    <x v="3"/>
    <x v="0"/>
    <x v="19"/>
    <s v="Archief internet"/>
    <s v="oefen en beker niet compleet"/>
    <m/>
  </r>
  <r>
    <x v="12"/>
    <x v="54"/>
    <x v="0"/>
    <n v="10"/>
    <m/>
    <m/>
    <m/>
    <n v="2"/>
    <x v="7"/>
    <x v="0"/>
    <x v="7"/>
    <x v="0"/>
    <x v="0"/>
    <s v="Archief internet"/>
    <s v="oefen en beker niet compleet"/>
    <m/>
  </r>
  <r>
    <x v="12"/>
    <x v="51"/>
    <x v="0"/>
    <n v="10"/>
    <m/>
    <m/>
    <m/>
    <n v="4"/>
    <x v="0"/>
    <x v="0"/>
    <x v="2"/>
    <x v="0"/>
    <x v="11"/>
    <s v="Archief internet"/>
    <s v="oefen en beker niet compleet"/>
    <m/>
  </r>
  <r>
    <x v="12"/>
    <x v="47"/>
    <x v="1"/>
    <n v="10"/>
    <m/>
    <m/>
    <m/>
    <n v="2"/>
    <x v="7"/>
    <x v="0"/>
    <x v="3"/>
    <x v="0"/>
    <x v="11"/>
    <s v="Archief internet"/>
    <s v="oefen en beker niet compleet"/>
    <m/>
  </r>
  <r>
    <x v="12"/>
    <x v="31"/>
    <x v="2"/>
    <n v="10"/>
    <m/>
    <m/>
    <m/>
    <n v="1"/>
    <x v="1"/>
    <x v="1"/>
    <x v="2"/>
    <x v="2"/>
    <x v="11"/>
    <s v="Archief internet"/>
    <s v="oefen en beker niet compleet"/>
    <m/>
  </r>
  <r>
    <x v="12"/>
    <x v="50"/>
    <x v="0"/>
    <n v="10"/>
    <m/>
    <m/>
    <m/>
    <n v="3"/>
    <x v="6"/>
    <x v="0"/>
    <x v="6"/>
    <x v="0"/>
    <x v="3"/>
    <s v="Archief internet"/>
    <s v="oefen en beker niet compleet"/>
    <m/>
  </r>
  <r>
    <x v="12"/>
    <x v="55"/>
    <x v="2"/>
    <n v="10"/>
    <m/>
    <m/>
    <m/>
    <n v="1"/>
    <x v="1"/>
    <x v="3"/>
    <x v="5"/>
    <x v="0"/>
    <x v="5"/>
    <s v="Archief internet"/>
    <s v="oefen en beker niet compleet"/>
    <m/>
  </r>
  <r>
    <x v="12"/>
    <x v="56"/>
    <x v="1"/>
    <n v="10"/>
    <m/>
    <m/>
    <m/>
    <m/>
    <x v="2"/>
    <x v="0"/>
    <x v="2"/>
    <x v="0"/>
    <x v="5"/>
    <s v="Archief internet"/>
    <s v="oefen en beker niet compleet"/>
    <m/>
  </r>
  <r>
    <x v="12"/>
    <x v="48"/>
    <x v="0"/>
    <n v="10"/>
    <m/>
    <m/>
    <m/>
    <m/>
    <x v="2"/>
    <x v="3"/>
    <x v="5"/>
    <x v="0"/>
    <x v="6"/>
    <s v="Archief internet"/>
    <s v="oefen en beker niet compleet"/>
    <m/>
  </r>
  <r>
    <x v="12"/>
    <x v="57"/>
    <x v="2"/>
    <n v="10"/>
    <m/>
    <m/>
    <m/>
    <m/>
    <x v="2"/>
    <x v="0"/>
    <x v="6"/>
    <x v="0"/>
    <x v="6"/>
    <s v="Archief internet"/>
    <s v="oefen en beker niet compleet"/>
    <m/>
  </r>
  <r>
    <x v="12"/>
    <x v="58"/>
    <x v="1"/>
    <n v="10"/>
    <s v="ja"/>
    <m/>
    <m/>
    <n v="1"/>
    <x v="1"/>
    <x v="0"/>
    <x v="5"/>
    <x v="0"/>
    <x v="6"/>
    <s v="Archief internet"/>
    <s v="oefen en beker niet compleet"/>
    <m/>
  </r>
  <r>
    <x v="12"/>
    <x v="43"/>
    <x v="2"/>
    <n v="10"/>
    <m/>
    <m/>
    <m/>
    <m/>
    <x v="2"/>
    <x v="0"/>
    <x v="6"/>
    <x v="0"/>
    <x v="6"/>
    <s v="Archief internet"/>
    <s v="oefen en beker niet compleet"/>
    <m/>
  </r>
  <r>
    <x v="13"/>
    <x v="53"/>
    <x v="0"/>
    <n v="10"/>
    <m/>
    <m/>
    <m/>
    <n v="5"/>
    <x v="8"/>
    <x v="0"/>
    <x v="15"/>
    <x v="0"/>
    <x v="23"/>
    <s v="Archief internet"/>
    <s v="oefen en beker niet compleet"/>
    <m/>
  </r>
  <r>
    <x v="13"/>
    <x v="2"/>
    <x v="0"/>
    <n v="10"/>
    <m/>
    <m/>
    <m/>
    <n v="5"/>
    <x v="8"/>
    <x v="3"/>
    <x v="1"/>
    <x v="0"/>
    <x v="14"/>
    <s v="Archief internet"/>
    <m/>
    <m/>
  </r>
  <r>
    <x v="13"/>
    <x v="21"/>
    <x v="0"/>
    <n v="10"/>
    <m/>
    <m/>
    <m/>
    <n v="5"/>
    <x v="8"/>
    <x v="0"/>
    <x v="3"/>
    <x v="0"/>
    <x v="1"/>
    <s v="Archief internet"/>
    <s v="oefen en beker niet compleet"/>
    <m/>
  </r>
  <r>
    <x v="13"/>
    <x v="54"/>
    <x v="0"/>
    <n v="10"/>
    <m/>
    <m/>
    <m/>
    <n v="3"/>
    <x v="6"/>
    <x v="3"/>
    <x v="4"/>
    <x v="0"/>
    <x v="10"/>
    <s v="Archief internet"/>
    <s v="oefen en beker niet compleet"/>
    <m/>
  </r>
  <r>
    <x v="13"/>
    <x v="43"/>
    <x v="2"/>
    <n v="10"/>
    <m/>
    <m/>
    <m/>
    <n v="2"/>
    <x v="7"/>
    <x v="0"/>
    <x v="8"/>
    <x v="0"/>
    <x v="10"/>
    <s v="Archief internet"/>
    <s v="oefen en beker niet compleet"/>
    <m/>
  </r>
  <r>
    <x v="13"/>
    <x v="31"/>
    <x v="2"/>
    <n v="10"/>
    <m/>
    <m/>
    <m/>
    <n v="2"/>
    <x v="7"/>
    <x v="0"/>
    <x v="4"/>
    <x v="0"/>
    <x v="2"/>
    <s v="Archief internet"/>
    <s v="oefen en beker niet compleet"/>
    <m/>
  </r>
  <r>
    <x v="13"/>
    <x v="45"/>
    <x v="2"/>
    <n v="10"/>
    <m/>
    <m/>
    <m/>
    <n v="2"/>
    <x v="7"/>
    <x v="0"/>
    <x v="2"/>
    <x v="0"/>
    <x v="3"/>
    <s v="Archief internet"/>
    <s v="oefen en beker niet compleet"/>
    <m/>
  </r>
  <r>
    <x v="13"/>
    <x v="52"/>
    <x v="0"/>
    <n v="10"/>
    <m/>
    <m/>
    <m/>
    <n v="2"/>
    <x v="7"/>
    <x v="3"/>
    <x v="5"/>
    <x v="0"/>
    <x v="4"/>
    <s v="Archief internet"/>
    <s v="oefen en beker niet compleet"/>
    <m/>
  </r>
  <r>
    <x v="13"/>
    <x v="50"/>
    <x v="0"/>
    <n v="10"/>
    <m/>
    <m/>
    <m/>
    <n v="1"/>
    <x v="1"/>
    <x v="0"/>
    <x v="6"/>
    <x v="0"/>
    <x v="5"/>
    <s v="Archief internet"/>
    <s v="oefen en beker niet compleet"/>
    <m/>
  </r>
  <r>
    <x v="13"/>
    <x v="59"/>
    <x v="0"/>
    <n v="10"/>
    <s v="ja"/>
    <m/>
    <m/>
    <n v="2"/>
    <x v="7"/>
    <x v="0"/>
    <x v="5"/>
    <x v="0"/>
    <x v="5"/>
    <s v="Archief internet"/>
    <s v="oefen en beker niet compleet"/>
    <m/>
  </r>
  <r>
    <x v="13"/>
    <x v="51"/>
    <x v="0"/>
    <n v="10"/>
    <m/>
    <m/>
    <m/>
    <m/>
    <x v="2"/>
    <x v="0"/>
    <x v="6"/>
    <x v="0"/>
    <x v="6"/>
    <s v="Archief internet"/>
    <s v="oefen en beker niet compleet"/>
    <m/>
  </r>
  <r>
    <x v="13"/>
    <x v="60"/>
    <x v="0"/>
    <n v="10"/>
    <m/>
    <m/>
    <m/>
    <n v="1"/>
    <x v="1"/>
    <x v="0"/>
    <x v="5"/>
    <x v="0"/>
    <x v="6"/>
    <s v="Archief internet"/>
    <s v="oefen en beker niet compleet"/>
    <m/>
  </r>
  <r>
    <x v="13"/>
    <x v="47"/>
    <x v="1"/>
    <n v="10"/>
    <m/>
    <m/>
    <m/>
    <m/>
    <x v="2"/>
    <x v="0"/>
    <x v="6"/>
    <x v="0"/>
    <x v="6"/>
    <s v="Archief internet"/>
    <s v="oefen en beker niet compleet"/>
    <m/>
  </r>
  <r>
    <x v="13"/>
    <x v="24"/>
    <x v="1"/>
    <n v="10"/>
    <m/>
    <m/>
    <m/>
    <m/>
    <x v="2"/>
    <x v="0"/>
    <x v="6"/>
    <x v="0"/>
    <x v="6"/>
    <s v="Archief internet"/>
    <s v="oefen en beker niet compleet"/>
    <m/>
  </r>
  <r>
    <x v="13"/>
    <x v="56"/>
    <x v="1"/>
    <n v="10"/>
    <m/>
    <m/>
    <m/>
    <m/>
    <x v="2"/>
    <x v="0"/>
    <x v="6"/>
    <x v="0"/>
    <x v="6"/>
    <s v="Archief internet"/>
    <s v="oefen en beker niet compleet"/>
    <m/>
  </r>
  <r>
    <x v="14"/>
    <x v="2"/>
    <x v="0"/>
    <n v="10"/>
    <m/>
    <m/>
    <m/>
    <n v="3"/>
    <x v="6"/>
    <x v="0"/>
    <x v="11"/>
    <x v="0"/>
    <x v="24"/>
    <s v="Archief FA"/>
    <m/>
    <m/>
  </r>
  <r>
    <x v="14"/>
    <x v="61"/>
    <x v="0"/>
    <n v="10"/>
    <s v="ja"/>
    <m/>
    <m/>
    <n v="2"/>
    <x v="7"/>
    <x v="0"/>
    <x v="1"/>
    <x v="0"/>
    <x v="8"/>
    <s v="Archief FA"/>
    <m/>
    <m/>
  </r>
  <r>
    <x v="14"/>
    <x v="51"/>
    <x v="0"/>
    <n v="10"/>
    <m/>
    <m/>
    <m/>
    <n v="2"/>
    <x v="7"/>
    <x v="0"/>
    <x v="6"/>
    <x v="0"/>
    <x v="4"/>
    <s v="Archief FA"/>
    <m/>
    <m/>
  </r>
  <r>
    <x v="14"/>
    <x v="9"/>
    <x v="3"/>
    <n v="10"/>
    <m/>
    <m/>
    <m/>
    <n v="2"/>
    <x v="7"/>
    <x v="0"/>
    <x v="6"/>
    <x v="0"/>
    <x v="4"/>
    <s v="Archief FA"/>
    <m/>
    <m/>
  </r>
  <r>
    <x v="14"/>
    <x v="57"/>
    <x v="2"/>
    <n v="10"/>
    <m/>
    <m/>
    <m/>
    <m/>
    <x v="2"/>
    <x v="3"/>
    <x v="2"/>
    <x v="0"/>
    <x v="4"/>
    <s v="Archief FA"/>
    <m/>
    <m/>
  </r>
  <r>
    <x v="14"/>
    <x v="53"/>
    <x v="0"/>
    <n v="10"/>
    <m/>
    <m/>
    <m/>
    <m/>
    <x v="2"/>
    <x v="0"/>
    <x v="4"/>
    <x v="0"/>
    <x v="4"/>
    <s v="Archief FA"/>
    <m/>
    <m/>
  </r>
  <r>
    <x v="14"/>
    <x v="62"/>
    <x v="0"/>
    <n v="10"/>
    <m/>
    <m/>
    <m/>
    <n v="1"/>
    <x v="1"/>
    <x v="0"/>
    <x v="6"/>
    <x v="0"/>
    <x v="5"/>
    <s v="Archief FA"/>
    <m/>
    <m/>
  </r>
  <r>
    <x v="14"/>
    <x v="63"/>
    <x v="0"/>
    <n v="10"/>
    <m/>
    <m/>
    <m/>
    <m/>
    <x v="2"/>
    <x v="0"/>
    <x v="2"/>
    <x v="0"/>
    <x v="5"/>
    <s v="Archief FA"/>
    <m/>
    <m/>
  </r>
  <r>
    <x v="14"/>
    <x v="24"/>
    <x v="1"/>
    <n v="10"/>
    <m/>
    <m/>
    <m/>
    <m/>
    <x v="2"/>
    <x v="0"/>
    <x v="2"/>
    <x v="0"/>
    <x v="5"/>
    <s v="Archief FA"/>
    <m/>
    <m/>
  </r>
  <r>
    <x v="14"/>
    <x v="64"/>
    <x v="0"/>
    <n v="10"/>
    <m/>
    <m/>
    <m/>
    <n v="1"/>
    <x v="1"/>
    <x v="0"/>
    <x v="5"/>
    <x v="0"/>
    <x v="6"/>
    <s v="Archief FA"/>
    <m/>
    <m/>
  </r>
  <r>
    <x v="14"/>
    <x v="55"/>
    <x v="2"/>
    <n v="10"/>
    <m/>
    <m/>
    <m/>
    <n v="1"/>
    <x v="1"/>
    <x v="0"/>
    <x v="5"/>
    <x v="0"/>
    <x v="6"/>
    <s v="Archief FA"/>
    <m/>
    <m/>
  </r>
  <r>
    <x v="14"/>
    <x v="21"/>
    <x v="0"/>
    <n v="10"/>
    <m/>
    <m/>
    <m/>
    <n v="1"/>
    <x v="1"/>
    <x v="0"/>
    <x v="5"/>
    <x v="0"/>
    <x v="6"/>
    <s v="Archief FA"/>
    <m/>
    <m/>
  </r>
  <r>
    <x v="14"/>
    <x v="65"/>
    <x v="0"/>
    <n v="10"/>
    <s v="ja"/>
    <m/>
    <m/>
    <n v="1"/>
    <x v="1"/>
    <x v="0"/>
    <x v="5"/>
    <x v="0"/>
    <x v="6"/>
    <s v="Archief FA"/>
    <m/>
    <m/>
  </r>
  <r>
    <x v="14"/>
    <x v="52"/>
    <x v="0"/>
    <n v="10"/>
    <m/>
    <m/>
    <m/>
    <m/>
    <x v="2"/>
    <x v="0"/>
    <x v="6"/>
    <x v="0"/>
    <x v="6"/>
    <s v="Archief FA"/>
    <m/>
    <m/>
  </r>
  <r>
    <x v="15"/>
    <x v="53"/>
    <x v="0"/>
    <n v="10"/>
    <m/>
    <m/>
    <m/>
    <n v="2"/>
    <x v="7"/>
    <x v="1"/>
    <x v="9"/>
    <x v="0"/>
    <x v="8"/>
    <s v="Archief FA"/>
    <m/>
    <m/>
  </r>
  <r>
    <x v="15"/>
    <x v="62"/>
    <x v="0"/>
    <n v="10"/>
    <m/>
    <m/>
    <m/>
    <n v="4"/>
    <x v="0"/>
    <x v="1"/>
    <x v="6"/>
    <x v="0"/>
    <x v="10"/>
    <s v="Archief FA"/>
    <m/>
    <m/>
  </r>
  <r>
    <x v="15"/>
    <x v="66"/>
    <x v="2"/>
    <n v="10"/>
    <s v="ja"/>
    <m/>
    <m/>
    <n v="1"/>
    <x v="1"/>
    <x v="0"/>
    <x v="9"/>
    <x v="0"/>
    <x v="10"/>
    <s v="Archief FA"/>
    <m/>
    <m/>
  </r>
  <r>
    <x v="15"/>
    <x v="61"/>
    <x v="0"/>
    <n v="10"/>
    <s v="ja"/>
    <m/>
    <m/>
    <n v="3"/>
    <x v="6"/>
    <x v="0"/>
    <x v="3"/>
    <x v="0"/>
    <x v="10"/>
    <s v="Archief FA"/>
    <m/>
    <m/>
  </r>
  <r>
    <x v="15"/>
    <x v="2"/>
    <x v="0"/>
    <n v="10"/>
    <m/>
    <m/>
    <m/>
    <n v="1"/>
    <x v="1"/>
    <x v="0"/>
    <x v="8"/>
    <x v="0"/>
    <x v="11"/>
    <s v="Archief FA"/>
    <m/>
    <m/>
  </r>
  <r>
    <x v="15"/>
    <x v="64"/>
    <x v="0"/>
    <n v="10"/>
    <m/>
    <m/>
    <m/>
    <n v="1"/>
    <x v="1"/>
    <x v="0"/>
    <x v="8"/>
    <x v="0"/>
    <x v="11"/>
    <s v="Archief FA"/>
    <m/>
    <m/>
  </r>
  <r>
    <x v="15"/>
    <x v="65"/>
    <x v="0"/>
    <n v="10"/>
    <s v="ja"/>
    <m/>
    <m/>
    <n v="2"/>
    <x v="7"/>
    <x v="0"/>
    <x v="4"/>
    <x v="0"/>
    <x v="2"/>
    <s v="Archief FA"/>
    <m/>
    <m/>
  </r>
  <r>
    <x v="15"/>
    <x v="51"/>
    <x v="0"/>
    <n v="10"/>
    <m/>
    <m/>
    <m/>
    <m/>
    <x v="2"/>
    <x v="0"/>
    <x v="3"/>
    <x v="0"/>
    <x v="3"/>
    <s v="Archief FA"/>
    <m/>
    <m/>
  </r>
  <r>
    <x v="15"/>
    <x v="67"/>
    <x v="2"/>
    <n v="10"/>
    <m/>
    <m/>
    <m/>
    <n v="3"/>
    <x v="6"/>
    <x v="0"/>
    <x v="6"/>
    <x v="0"/>
    <x v="3"/>
    <s v="Archief FA"/>
    <m/>
    <m/>
  </r>
  <r>
    <x v="15"/>
    <x v="21"/>
    <x v="0"/>
    <n v="10"/>
    <m/>
    <m/>
    <m/>
    <n v="1"/>
    <x v="1"/>
    <x v="0"/>
    <x v="4"/>
    <x v="0"/>
    <x v="3"/>
    <s v="Archief FA"/>
    <m/>
    <m/>
  </r>
  <r>
    <x v="15"/>
    <x v="56"/>
    <x v="1"/>
    <n v="10"/>
    <m/>
    <m/>
    <m/>
    <m/>
    <x v="2"/>
    <x v="0"/>
    <x v="2"/>
    <x v="0"/>
    <x v="5"/>
    <s v="Archief FA"/>
    <m/>
    <m/>
  </r>
  <r>
    <x v="15"/>
    <x v="43"/>
    <x v="2"/>
    <n v="10"/>
    <m/>
    <m/>
    <m/>
    <n v="2"/>
    <x v="7"/>
    <x v="0"/>
    <x v="5"/>
    <x v="0"/>
    <x v="5"/>
    <s v="Archief FA"/>
    <m/>
    <m/>
  </r>
  <r>
    <x v="15"/>
    <x v="57"/>
    <x v="2"/>
    <n v="10"/>
    <m/>
    <m/>
    <m/>
    <m/>
    <x v="2"/>
    <x v="0"/>
    <x v="6"/>
    <x v="0"/>
    <x v="6"/>
    <s v="Archief FA"/>
    <m/>
    <m/>
  </r>
  <r>
    <x v="15"/>
    <x v="24"/>
    <x v="1"/>
    <n v="10"/>
    <m/>
    <m/>
    <m/>
    <m/>
    <x v="2"/>
    <x v="3"/>
    <x v="5"/>
    <x v="0"/>
    <x v="6"/>
    <s v="Archief FA"/>
    <m/>
    <m/>
  </r>
  <r>
    <x v="16"/>
    <x v="66"/>
    <x v="2"/>
    <s v="00"/>
    <s v="ja"/>
    <m/>
    <m/>
    <n v="4"/>
    <x v="0"/>
    <x v="2"/>
    <x v="9"/>
    <x v="0"/>
    <x v="19"/>
    <s v="Archief FA"/>
    <m/>
    <m/>
  </r>
  <r>
    <x v="16"/>
    <x v="64"/>
    <x v="0"/>
    <s v="00"/>
    <m/>
    <m/>
    <m/>
    <n v="4"/>
    <x v="0"/>
    <x v="2"/>
    <x v="3"/>
    <x v="0"/>
    <x v="0"/>
    <s v="Archief FA"/>
    <m/>
    <m/>
  </r>
  <r>
    <x v="16"/>
    <x v="2"/>
    <x v="0"/>
    <s v="00"/>
    <m/>
    <m/>
    <m/>
    <n v="1"/>
    <x v="1"/>
    <x v="0"/>
    <x v="4"/>
    <x v="0"/>
    <x v="3"/>
    <s v="Archief FA"/>
    <m/>
    <m/>
  </r>
  <r>
    <x v="16"/>
    <x v="54"/>
    <x v="0"/>
    <s v="00"/>
    <m/>
    <m/>
    <m/>
    <n v="2"/>
    <x v="7"/>
    <x v="0"/>
    <x v="2"/>
    <x v="0"/>
    <x v="3"/>
    <s v="Archief FA"/>
    <m/>
    <m/>
  </r>
  <r>
    <x v="16"/>
    <x v="24"/>
    <x v="1"/>
    <s v="00"/>
    <m/>
    <m/>
    <m/>
    <m/>
    <x v="2"/>
    <x v="0"/>
    <x v="4"/>
    <x v="0"/>
    <x v="4"/>
    <s v="Archief FA"/>
    <m/>
    <m/>
  </r>
  <r>
    <x v="16"/>
    <x v="65"/>
    <x v="0"/>
    <s v="00"/>
    <s v="ja"/>
    <m/>
    <m/>
    <n v="3"/>
    <x v="6"/>
    <x v="0"/>
    <x v="5"/>
    <x v="0"/>
    <x v="4"/>
    <s v="Archief FA"/>
    <m/>
    <m/>
  </r>
  <r>
    <x v="16"/>
    <x v="9"/>
    <x v="3"/>
    <s v="00"/>
    <m/>
    <m/>
    <m/>
    <n v="2"/>
    <x v="7"/>
    <x v="0"/>
    <x v="5"/>
    <x v="0"/>
    <x v="5"/>
    <s v="Archief FA"/>
    <m/>
    <m/>
  </r>
  <r>
    <x v="16"/>
    <x v="56"/>
    <x v="1"/>
    <s v="00"/>
    <m/>
    <m/>
    <m/>
    <n v="1"/>
    <x v="1"/>
    <x v="0"/>
    <x v="6"/>
    <x v="0"/>
    <x v="5"/>
    <s v="Archief FA"/>
    <m/>
    <m/>
  </r>
  <r>
    <x v="16"/>
    <x v="52"/>
    <x v="0"/>
    <s v="00"/>
    <m/>
    <m/>
    <m/>
    <n v="1"/>
    <x v="1"/>
    <x v="0"/>
    <x v="6"/>
    <x v="0"/>
    <x v="5"/>
    <s v="Archief FA"/>
    <m/>
    <m/>
  </r>
  <r>
    <x v="16"/>
    <x v="43"/>
    <x v="2"/>
    <s v="00"/>
    <m/>
    <m/>
    <m/>
    <m/>
    <x v="2"/>
    <x v="0"/>
    <x v="2"/>
    <x v="0"/>
    <x v="5"/>
    <s v="Archief FA"/>
    <m/>
    <m/>
  </r>
  <r>
    <x v="16"/>
    <x v="68"/>
    <x v="1"/>
    <s v="00"/>
    <m/>
    <m/>
    <m/>
    <m/>
    <x v="2"/>
    <x v="3"/>
    <x v="6"/>
    <x v="0"/>
    <x v="5"/>
    <s v="Archief FA"/>
    <m/>
    <m/>
  </r>
  <r>
    <x v="16"/>
    <x v="62"/>
    <x v="0"/>
    <s v="00"/>
    <m/>
    <m/>
    <m/>
    <m/>
    <x v="2"/>
    <x v="0"/>
    <x v="6"/>
    <x v="0"/>
    <x v="6"/>
    <s v="Archief FA"/>
    <m/>
    <m/>
  </r>
  <r>
    <x v="16"/>
    <x v="67"/>
    <x v="2"/>
    <s v="00"/>
    <m/>
    <m/>
    <m/>
    <n v="1"/>
    <x v="1"/>
    <x v="0"/>
    <x v="5"/>
    <x v="0"/>
    <x v="6"/>
    <s v="Archief FA"/>
    <m/>
    <m/>
  </r>
  <r>
    <x v="16"/>
    <x v="57"/>
    <x v="2"/>
    <s v="00"/>
    <m/>
    <m/>
    <m/>
    <n v="1"/>
    <x v="1"/>
    <x v="0"/>
    <x v="5"/>
    <x v="0"/>
    <x v="6"/>
    <s v="Archief FA"/>
    <m/>
    <m/>
  </r>
  <r>
    <x v="16"/>
    <x v="53"/>
    <x v="0"/>
    <s v="00"/>
    <m/>
    <m/>
    <m/>
    <m/>
    <x v="2"/>
    <x v="0"/>
    <x v="6"/>
    <x v="0"/>
    <x v="6"/>
    <s v="Archief FA"/>
    <m/>
    <m/>
  </r>
  <r>
    <x v="16"/>
    <x v="61"/>
    <x v="0"/>
    <s v="00"/>
    <s v="ja"/>
    <m/>
    <m/>
    <n v="1"/>
    <x v="1"/>
    <x v="0"/>
    <x v="5"/>
    <x v="0"/>
    <x v="6"/>
    <s v="Archief FA"/>
    <m/>
    <m/>
  </r>
  <r>
    <x v="16"/>
    <x v="69"/>
    <x v="2"/>
    <s v="00"/>
    <m/>
    <m/>
    <m/>
    <n v="1"/>
    <x v="1"/>
    <x v="0"/>
    <x v="5"/>
    <x v="0"/>
    <x v="6"/>
    <s v="Archief FA"/>
    <m/>
    <m/>
  </r>
  <r>
    <x v="17"/>
    <x v="64"/>
    <x v="0"/>
    <s v="00"/>
    <m/>
    <m/>
    <m/>
    <n v="2"/>
    <x v="7"/>
    <x v="3"/>
    <x v="0"/>
    <x v="0"/>
    <x v="8"/>
    <s v="Archief FA"/>
    <m/>
    <m/>
  </r>
  <r>
    <x v="17"/>
    <x v="65"/>
    <x v="0"/>
    <s v="00"/>
    <s v="ja"/>
    <m/>
    <m/>
    <n v="2"/>
    <x v="7"/>
    <x v="3"/>
    <x v="2"/>
    <x v="0"/>
    <x v="2"/>
    <s v="Archief FA"/>
    <m/>
    <m/>
  </r>
  <r>
    <x v="17"/>
    <x v="56"/>
    <x v="1"/>
    <s v="00"/>
    <m/>
    <m/>
    <m/>
    <m/>
    <x v="2"/>
    <x v="6"/>
    <x v="6"/>
    <x v="0"/>
    <x v="2"/>
    <s v="Archief FA"/>
    <m/>
    <m/>
  </r>
  <r>
    <x v="17"/>
    <x v="51"/>
    <x v="0"/>
    <s v="00"/>
    <m/>
    <m/>
    <m/>
    <m/>
    <x v="2"/>
    <x v="3"/>
    <x v="4"/>
    <x v="0"/>
    <x v="3"/>
    <s v="Archief FA"/>
    <m/>
    <m/>
  </r>
  <r>
    <x v="17"/>
    <x v="70"/>
    <x v="1"/>
    <s v="00"/>
    <s v="ja"/>
    <m/>
    <m/>
    <n v="1"/>
    <x v="1"/>
    <x v="3"/>
    <x v="2"/>
    <x v="0"/>
    <x v="3"/>
    <s v="Archief FA"/>
    <m/>
    <m/>
  </r>
  <r>
    <x v="17"/>
    <x v="71"/>
    <x v="0"/>
    <s v="00"/>
    <m/>
    <m/>
    <m/>
    <n v="3"/>
    <x v="6"/>
    <x v="0"/>
    <x v="6"/>
    <x v="0"/>
    <x v="3"/>
    <s v="Archief FA"/>
    <m/>
    <m/>
  </r>
  <r>
    <x v="17"/>
    <x v="68"/>
    <x v="1"/>
    <s v="00"/>
    <m/>
    <m/>
    <m/>
    <n v="2"/>
    <x v="7"/>
    <x v="0"/>
    <x v="2"/>
    <x v="0"/>
    <x v="3"/>
    <s v="Archief FA"/>
    <m/>
    <m/>
  </r>
  <r>
    <x v="17"/>
    <x v="72"/>
    <x v="0"/>
    <s v="00"/>
    <m/>
    <m/>
    <m/>
    <n v="1"/>
    <x v="1"/>
    <x v="0"/>
    <x v="2"/>
    <x v="0"/>
    <x v="4"/>
    <s v="Archief FA"/>
    <m/>
    <m/>
  </r>
  <r>
    <x v="17"/>
    <x v="54"/>
    <x v="0"/>
    <s v="00"/>
    <m/>
    <m/>
    <m/>
    <n v="1"/>
    <x v="1"/>
    <x v="3"/>
    <x v="6"/>
    <x v="0"/>
    <x v="4"/>
    <s v="Archief FA"/>
    <m/>
    <m/>
  </r>
  <r>
    <x v="17"/>
    <x v="73"/>
    <x v="1"/>
    <s v="00"/>
    <m/>
    <m/>
    <m/>
    <n v="1"/>
    <x v="1"/>
    <x v="3"/>
    <x v="5"/>
    <x v="0"/>
    <x v="5"/>
    <s v="Archief FA"/>
    <m/>
    <m/>
  </r>
  <r>
    <x v="17"/>
    <x v="9"/>
    <x v="3"/>
    <s v="00"/>
    <m/>
    <m/>
    <m/>
    <m/>
    <x v="2"/>
    <x v="0"/>
    <x v="2"/>
    <x v="0"/>
    <x v="5"/>
    <s v="Archief FA"/>
    <m/>
    <m/>
  </r>
  <r>
    <x v="17"/>
    <x v="74"/>
    <x v="1"/>
    <s v="00"/>
    <m/>
    <m/>
    <m/>
    <m/>
    <x v="2"/>
    <x v="3"/>
    <x v="6"/>
    <x v="0"/>
    <x v="5"/>
    <s v="Archief FA"/>
    <m/>
    <m/>
  </r>
  <r>
    <x v="17"/>
    <x v="67"/>
    <x v="2"/>
    <s v="00"/>
    <m/>
    <m/>
    <m/>
    <m/>
    <x v="2"/>
    <x v="3"/>
    <x v="5"/>
    <x v="0"/>
    <x v="6"/>
    <s v="Archief FA"/>
    <m/>
    <m/>
  </r>
  <r>
    <x v="17"/>
    <x v="57"/>
    <x v="2"/>
    <s v="00"/>
    <m/>
    <m/>
    <m/>
    <m/>
    <x v="2"/>
    <x v="0"/>
    <x v="6"/>
    <x v="0"/>
    <x v="6"/>
    <s v="Archief FA"/>
    <m/>
    <m/>
  </r>
  <r>
    <x v="18"/>
    <x v="72"/>
    <x v="0"/>
    <s v="00"/>
    <m/>
    <m/>
    <m/>
    <n v="8"/>
    <x v="9"/>
    <x v="0"/>
    <x v="9"/>
    <x v="0"/>
    <x v="14"/>
    <s v="Archief FA"/>
    <m/>
    <m/>
  </r>
  <r>
    <x v="18"/>
    <x v="51"/>
    <x v="0"/>
    <s v="00"/>
    <m/>
    <m/>
    <m/>
    <n v="4"/>
    <x v="0"/>
    <x v="2"/>
    <x v="8"/>
    <x v="0"/>
    <x v="17"/>
    <s v="Archief FA"/>
    <m/>
    <m/>
  </r>
  <r>
    <x v="18"/>
    <x v="54"/>
    <x v="0"/>
    <s v="00"/>
    <m/>
    <m/>
    <m/>
    <n v="7"/>
    <x v="4"/>
    <x v="2"/>
    <x v="2"/>
    <x v="0"/>
    <x v="17"/>
    <s v="Archief FA"/>
    <m/>
    <m/>
  </r>
  <r>
    <x v="18"/>
    <x v="64"/>
    <x v="0"/>
    <s v="00"/>
    <m/>
    <m/>
    <m/>
    <n v="4"/>
    <x v="0"/>
    <x v="0"/>
    <x v="3"/>
    <x v="0"/>
    <x v="9"/>
    <s v="Archief FA"/>
    <m/>
    <m/>
  </r>
  <r>
    <x v="18"/>
    <x v="53"/>
    <x v="0"/>
    <s v="00"/>
    <m/>
    <m/>
    <m/>
    <n v="2"/>
    <x v="7"/>
    <x v="3"/>
    <x v="4"/>
    <x v="0"/>
    <x v="11"/>
    <s v="Archief FA"/>
    <m/>
    <m/>
  </r>
  <r>
    <x v="18"/>
    <x v="56"/>
    <x v="1"/>
    <s v="00"/>
    <m/>
    <m/>
    <m/>
    <n v="1"/>
    <x v="1"/>
    <x v="0"/>
    <x v="4"/>
    <x v="0"/>
    <x v="3"/>
    <s v="Archief FA"/>
    <m/>
    <m/>
  </r>
  <r>
    <x v="18"/>
    <x v="57"/>
    <x v="2"/>
    <s v="00"/>
    <m/>
    <m/>
    <m/>
    <m/>
    <x v="2"/>
    <x v="0"/>
    <x v="2"/>
    <x v="0"/>
    <x v="5"/>
    <s v="Archief FA"/>
    <m/>
    <m/>
  </r>
  <r>
    <x v="18"/>
    <x v="74"/>
    <x v="1"/>
    <s v="00"/>
    <m/>
    <m/>
    <m/>
    <n v="2"/>
    <x v="7"/>
    <x v="0"/>
    <x v="5"/>
    <x v="0"/>
    <x v="5"/>
    <s v="Archief FA"/>
    <m/>
    <m/>
  </r>
  <r>
    <x v="18"/>
    <x v="75"/>
    <x v="0"/>
    <s v="00"/>
    <m/>
    <m/>
    <m/>
    <n v="2"/>
    <x v="7"/>
    <x v="0"/>
    <x v="5"/>
    <x v="0"/>
    <x v="5"/>
    <s v="Archief FA"/>
    <m/>
    <m/>
  </r>
  <r>
    <x v="18"/>
    <x v="68"/>
    <x v="1"/>
    <s v="00"/>
    <m/>
    <m/>
    <m/>
    <n v="1"/>
    <x v="1"/>
    <x v="0"/>
    <x v="6"/>
    <x v="0"/>
    <x v="5"/>
    <s v="Archief FA"/>
    <m/>
    <m/>
  </r>
  <r>
    <x v="18"/>
    <x v="67"/>
    <x v="2"/>
    <s v="00"/>
    <m/>
    <m/>
    <m/>
    <m/>
    <x v="2"/>
    <x v="0"/>
    <x v="6"/>
    <x v="0"/>
    <x v="6"/>
    <s v="Archief FA"/>
    <m/>
    <m/>
  </r>
  <r>
    <x v="18"/>
    <x v="9"/>
    <x v="3"/>
    <s v="00"/>
    <m/>
    <m/>
    <m/>
    <m/>
    <x v="2"/>
    <x v="0"/>
    <x v="6"/>
    <x v="0"/>
    <x v="6"/>
    <s v="Archief FA"/>
    <m/>
    <m/>
  </r>
  <r>
    <x v="18"/>
    <x v="76"/>
    <x v="0"/>
    <s v="00"/>
    <m/>
    <m/>
    <m/>
    <n v="1"/>
    <x v="1"/>
    <x v="0"/>
    <x v="5"/>
    <x v="0"/>
    <x v="6"/>
    <s v="Archief FA"/>
    <m/>
    <m/>
  </r>
  <r>
    <x v="18"/>
    <x v="65"/>
    <x v="0"/>
    <s v="00"/>
    <s v="ja"/>
    <m/>
    <m/>
    <n v="1"/>
    <x v="1"/>
    <x v="0"/>
    <x v="5"/>
    <x v="0"/>
    <x v="6"/>
    <s v="Archief FA"/>
    <m/>
    <m/>
  </r>
  <r>
    <x v="18"/>
    <x v="69"/>
    <x v="2"/>
    <s v="00"/>
    <m/>
    <m/>
    <m/>
    <n v="1"/>
    <x v="1"/>
    <x v="0"/>
    <x v="5"/>
    <x v="0"/>
    <x v="6"/>
    <s v="Archief FA"/>
    <m/>
    <m/>
  </r>
  <r>
    <x v="18"/>
    <x v="77"/>
    <x v="2"/>
    <s v="00"/>
    <m/>
    <m/>
    <m/>
    <n v="1"/>
    <x v="1"/>
    <x v="0"/>
    <x v="5"/>
    <x v="0"/>
    <x v="6"/>
    <s v="Archief FA"/>
    <m/>
    <m/>
  </r>
  <r>
    <x v="19"/>
    <x v="64"/>
    <x v="0"/>
    <s v="00"/>
    <m/>
    <m/>
    <m/>
    <n v="6"/>
    <x v="5"/>
    <x v="3"/>
    <x v="19"/>
    <x v="1"/>
    <x v="25"/>
    <s v="Archief FA"/>
    <m/>
    <m/>
  </r>
  <r>
    <x v="19"/>
    <x v="54"/>
    <x v="0"/>
    <s v="00"/>
    <m/>
    <m/>
    <m/>
    <n v="1"/>
    <x v="1"/>
    <x v="3"/>
    <x v="9"/>
    <x v="1"/>
    <x v="8"/>
    <s v="Archief FA"/>
    <m/>
    <m/>
  </r>
  <r>
    <x v="19"/>
    <x v="73"/>
    <x v="1"/>
    <s v="00"/>
    <m/>
    <m/>
    <m/>
    <n v="3"/>
    <x v="6"/>
    <x v="3"/>
    <x v="4"/>
    <x v="0"/>
    <x v="10"/>
    <s v="Archief FA"/>
    <m/>
    <m/>
  </r>
  <r>
    <x v="19"/>
    <x v="68"/>
    <x v="1"/>
    <s v="00"/>
    <m/>
    <m/>
    <m/>
    <n v="2"/>
    <x v="7"/>
    <x v="0"/>
    <x v="4"/>
    <x v="1"/>
    <x v="10"/>
    <s v="Archief FA"/>
    <m/>
    <m/>
  </r>
  <r>
    <x v="19"/>
    <x v="78"/>
    <x v="0"/>
    <s v="00"/>
    <m/>
    <m/>
    <m/>
    <n v="3"/>
    <x v="6"/>
    <x v="3"/>
    <x v="2"/>
    <x v="0"/>
    <x v="11"/>
    <s v="Archief FA"/>
    <m/>
    <m/>
  </r>
  <r>
    <x v="19"/>
    <x v="51"/>
    <x v="0"/>
    <s v="00"/>
    <m/>
    <m/>
    <m/>
    <n v="3"/>
    <x v="6"/>
    <x v="0"/>
    <x v="2"/>
    <x v="0"/>
    <x v="2"/>
    <s v="Archief FA"/>
    <m/>
    <m/>
  </r>
  <r>
    <x v="19"/>
    <x v="56"/>
    <x v="1"/>
    <s v="00"/>
    <m/>
    <m/>
    <m/>
    <n v="2"/>
    <x v="7"/>
    <x v="3"/>
    <x v="6"/>
    <x v="0"/>
    <x v="3"/>
    <s v="Archief FA"/>
    <m/>
    <m/>
  </r>
  <r>
    <x v="19"/>
    <x v="53"/>
    <x v="0"/>
    <s v="00"/>
    <m/>
    <m/>
    <m/>
    <n v="2"/>
    <x v="7"/>
    <x v="0"/>
    <x v="6"/>
    <x v="0"/>
    <x v="4"/>
    <s v="Archief FA"/>
    <m/>
    <m/>
  </r>
  <r>
    <x v="19"/>
    <x v="72"/>
    <x v="0"/>
    <s v="00"/>
    <m/>
    <m/>
    <m/>
    <m/>
    <x v="2"/>
    <x v="0"/>
    <x v="5"/>
    <x v="1"/>
    <x v="5"/>
    <s v="Archief FA"/>
    <m/>
    <m/>
  </r>
  <r>
    <x v="19"/>
    <x v="76"/>
    <x v="0"/>
    <s v="00"/>
    <m/>
    <m/>
    <m/>
    <m/>
    <x v="2"/>
    <x v="0"/>
    <x v="5"/>
    <x v="1"/>
    <x v="5"/>
    <s v="Archief FA"/>
    <m/>
    <m/>
  </r>
  <r>
    <x v="19"/>
    <x v="79"/>
    <x v="1"/>
    <s v="00"/>
    <m/>
    <m/>
    <m/>
    <m/>
    <x v="2"/>
    <x v="3"/>
    <x v="6"/>
    <x v="0"/>
    <x v="5"/>
    <s v="Archief FA"/>
    <m/>
    <m/>
  </r>
  <r>
    <x v="19"/>
    <x v="80"/>
    <x v="0"/>
    <s v="00"/>
    <m/>
    <m/>
    <m/>
    <n v="2"/>
    <x v="7"/>
    <x v="0"/>
    <x v="5"/>
    <x v="0"/>
    <x v="5"/>
    <s v="Archief FA"/>
    <m/>
    <m/>
  </r>
  <r>
    <x v="19"/>
    <x v="52"/>
    <x v="0"/>
    <s v="00"/>
    <m/>
    <m/>
    <m/>
    <m/>
    <x v="2"/>
    <x v="0"/>
    <x v="6"/>
    <x v="2"/>
    <x v="5"/>
    <s v="Archief FA"/>
    <m/>
    <m/>
  </r>
  <r>
    <x v="19"/>
    <x v="67"/>
    <x v="2"/>
    <s v="00"/>
    <m/>
    <m/>
    <m/>
    <m/>
    <x v="2"/>
    <x v="0"/>
    <x v="5"/>
    <x v="2"/>
    <x v="6"/>
    <s v="Archief FA"/>
    <s v="NC: promotie Veere op Domburg"/>
    <m/>
  </r>
  <r>
    <x v="19"/>
    <x v="74"/>
    <x v="1"/>
    <s v="00"/>
    <m/>
    <m/>
    <m/>
    <n v="1"/>
    <x v="1"/>
    <x v="0"/>
    <x v="5"/>
    <x v="0"/>
    <x v="6"/>
    <s v="Archief FA"/>
    <m/>
    <m/>
  </r>
  <r>
    <x v="19"/>
    <x v="75"/>
    <x v="0"/>
    <s v="00"/>
    <m/>
    <m/>
    <m/>
    <n v="1"/>
    <x v="1"/>
    <x v="0"/>
    <x v="5"/>
    <x v="0"/>
    <x v="6"/>
    <s v="Archief FA"/>
    <m/>
    <m/>
  </r>
  <r>
    <x v="19"/>
    <x v="81"/>
    <x v="2"/>
    <s v="00"/>
    <m/>
    <m/>
    <m/>
    <m/>
    <x v="2"/>
    <x v="3"/>
    <x v="5"/>
    <x v="0"/>
    <x v="6"/>
    <s v="Archief FA"/>
    <m/>
    <m/>
  </r>
  <r>
    <x v="19"/>
    <x v="82"/>
    <x v="1"/>
    <s v="00"/>
    <m/>
    <m/>
    <m/>
    <n v="0"/>
    <x v="2"/>
    <x v="0"/>
    <x v="13"/>
    <x v="0"/>
    <x v="15"/>
    <m/>
    <s v="niet compleet"/>
    <m/>
  </r>
  <r>
    <x v="20"/>
    <x v="64"/>
    <x v="0"/>
    <s v="00"/>
    <m/>
    <m/>
    <m/>
    <n v="7"/>
    <x v="4"/>
    <x v="1"/>
    <x v="12"/>
    <x v="1"/>
    <x v="26"/>
    <s v="Archief FA"/>
    <m/>
    <m/>
  </r>
  <r>
    <x v="20"/>
    <x v="54"/>
    <x v="0"/>
    <s v="00"/>
    <m/>
    <m/>
    <m/>
    <n v="7"/>
    <x v="4"/>
    <x v="2"/>
    <x v="1"/>
    <x v="0"/>
    <x v="16"/>
    <s v="Archief FA"/>
    <m/>
    <m/>
  </r>
  <r>
    <x v="20"/>
    <x v="53"/>
    <x v="0"/>
    <s v="00"/>
    <m/>
    <m/>
    <m/>
    <n v="2"/>
    <x v="7"/>
    <x v="3"/>
    <x v="0"/>
    <x v="1"/>
    <x v="17"/>
    <s v="Archief FA"/>
    <m/>
    <m/>
  </r>
  <r>
    <x v="20"/>
    <x v="56"/>
    <x v="1"/>
    <s v="00"/>
    <m/>
    <m/>
    <m/>
    <n v="1"/>
    <x v="1"/>
    <x v="0"/>
    <x v="3"/>
    <x v="3"/>
    <x v="9"/>
    <s v="Archief FA"/>
    <m/>
    <m/>
  </r>
  <r>
    <x v="20"/>
    <x v="75"/>
    <x v="0"/>
    <s v="00"/>
    <m/>
    <m/>
    <m/>
    <n v="1"/>
    <x v="1"/>
    <x v="1"/>
    <x v="2"/>
    <x v="0"/>
    <x v="2"/>
    <s v="Archief FA"/>
    <m/>
    <m/>
  </r>
  <r>
    <x v="20"/>
    <x v="83"/>
    <x v="1"/>
    <s v="00"/>
    <s v="ja"/>
    <m/>
    <m/>
    <n v="3"/>
    <x v="6"/>
    <x v="0"/>
    <x v="2"/>
    <x v="0"/>
    <x v="2"/>
    <s v="Archief FA"/>
    <m/>
    <m/>
  </r>
  <r>
    <x v="20"/>
    <x v="73"/>
    <x v="1"/>
    <s v="00"/>
    <m/>
    <m/>
    <m/>
    <n v="2"/>
    <x v="7"/>
    <x v="0"/>
    <x v="2"/>
    <x v="0"/>
    <x v="3"/>
    <s v="Archief FA"/>
    <m/>
    <m/>
  </r>
  <r>
    <x v="20"/>
    <x v="68"/>
    <x v="1"/>
    <s v="00"/>
    <m/>
    <m/>
    <m/>
    <m/>
    <x v="2"/>
    <x v="0"/>
    <x v="3"/>
    <x v="0"/>
    <x v="3"/>
    <s v="Archief FA"/>
    <m/>
    <m/>
  </r>
  <r>
    <x v="20"/>
    <x v="9"/>
    <x v="3"/>
    <s v="00"/>
    <m/>
    <m/>
    <m/>
    <n v="2"/>
    <x v="7"/>
    <x v="0"/>
    <x v="6"/>
    <x v="0"/>
    <x v="4"/>
    <s v="Archief FA"/>
    <m/>
    <m/>
  </r>
  <r>
    <x v="20"/>
    <x v="79"/>
    <x v="1"/>
    <s v="00"/>
    <m/>
    <m/>
    <m/>
    <n v="2"/>
    <x v="7"/>
    <x v="0"/>
    <x v="5"/>
    <x v="2"/>
    <x v="4"/>
    <s v="Archief FA"/>
    <m/>
    <m/>
  </r>
  <r>
    <x v="20"/>
    <x v="51"/>
    <x v="0"/>
    <s v="00"/>
    <m/>
    <m/>
    <m/>
    <m/>
    <x v="2"/>
    <x v="0"/>
    <x v="2"/>
    <x v="0"/>
    <x v="5"/>
    <s v="Archief FA"/>
    <m/>
    <m/>
  </r>
  <r>
    <x v="20"/>
    <x v="57"/>
    <x v="2"/>
    <s v="00"/>
    <m/>
    <m/>
    <m/>
    <n v="1"/>
    <x v="1"/>
    <x v="0"/>
    <x v="6"/>
    <x v="0"/>
    <x v="5"/>
    <s v="Archief FA"/>
    <m/>
    <m/>
  </r>
  <r>
    <x v="20"/>
    <x v="74"/>
    <x v="1"/>
    <s v="00"/>
    <m/>
    <m/>
    <m/>
    <m/>
    <x v="2"/>
    <x v="0"/>
    <x v="2"/>
    <x v="0"/>
    <x v="5"/>
    <s v="Archief FA"/>
    <m/>
    <m/>
  </r>
  <r>
    <x v="20"/>
    <x v="84"/>
    <x v="2"/>
    <s v="00"/>
    <m/>
    <m/>
    <m/>
    <m/>
    <x v="2"/>
    <x v="0"/>
    <x v="6"/>
    <x v="0"/>
    <x v="6"/>
    <s v="Archief FA"/>
    <m/>
    <m/>
  </r>
  <r>
    <x v="20"/>
    <x v="67"/>
    <x v="2"/>
    <s v="00"/>
    <m/>
    <m/>
    <m/>
    <m/>
    <x v="2"/>
    <x v="0"/>
    <x v="6"/>
    <x v="0"/>
    <x v="6"/>
    <s v="Archief FA"/>
    <m/>
    <m/>
  </r>
  <r>
    <x v="20"/>
    <x v="80"/>
    <x v="0"/>
    <s v="00"/>
    <m/>
    <m/>
    <m/>
    <m/>
    <x v="2"/>
    <x v="3"/>
    <x v="5"/>
    <x v="0"/>
    <x v="6"/>
    <s v="Archief FA"/>
    <m/>
    <m/>
  </r>
  <r>
    <x v="20"/>
    <x v="69"/>
    <x v="2"/>
    <s v="00"/>
    <m/>
    <m/>
    <m/>
    <m/>
    <x v="2"/>
    <x v="0"/>
    <x v="6"/>
    <x v="0"/>
    <x v="6"/>
    <s v="Archief FA"/>
    <m/>
    <m/>
  </r>
  <r>
    <x v="21"/>
    <x v="64"/>
    <x v="0"/>
    <s v="00"/>
    <m/>
    <m/>
    <m/>
    <n v="7"/>
    <x v="4"/>
    <x v="0"/>
    <x v="20"/>
    <x v="0"/>
    <x v="27"/>
    <s v="Archief FA"/>
    <m/>
    <m/>
  </r>
  <r>
    <x v="21"/>
    <x v="83"/>
    <x v="1"/>
    <s v="00"/>
    <s v="ja"/>
    <m/>
    <m/>
    <n v="6"/>
    <x v="5"/>
    <x v="3"/>
    <x v="14"/>
    <x v="0"/>
    <x v="28"/>
    <s v="Archief FA"/>
    <m/>
    <m/>
  </r>
  <r>
    <x v="21"/>
    <x v="85"/>
    <x v="0"/>
    <s v="00"/>
    <m/>
    <m/>
    <m/>
    <n v="2"/>
    <x v="7"/>
    <x v="0"/>
    <x v="9"/>
    <x v="0"/>
    <x v="9"/>
    <s v="Archief FA"/>
    <m/>
    <m/>
  </r>
  <r>
    <x v="21"/>
    <x v="51"/>
    <x v="0"/>
    <s v="00"/>
    <m/>
    <m/>
    <m/>
    <n v="4"/>
    <x v="0"/>
    <x v="0"/>
    <x v="2"/>
    <x v="0"/>
    <x v="11"/>
    <s v="Archief FA"/>
    <m/>
    <m/>
  </r>
  <r>
    <x v="21"/>
    <x v="54"/>
    <x v="0"/>
    <s v="00"/>
    <m/>
    <m/>
    <m/>
    <m/>
    <x v="2"/>
    <x v="0"/>
    <x v="3"/>
    <x v="2"/>
    <x v="2"/>
    <s v="Archief FA"/>
    <m/>
    <m/>
  </r>
  <r>
    <x v="21"/>
    <x v="75"/>
    <x v="0"/>
    <s v="00"/>
    <m/>
    <m/>
    <m/>
    <n v="2"/>
    <x v="7"/>
    <x v="0"/>
    <x v="4"/>
    <x v="0"/>
    <x v="2"/>
    <s v="Archief FA"/>
    <m/>
    <m/>
  </r>
  <r>
    <x v="21"/>
    <x v="9"/>
    <x v="3"/>
    <s v="00"/>
    <m/>
    <m/>
    <m/>
    <n v="2"/>
    <x v="7"/>
    <x v="0"/>
    <x v="2"/>
    <x v="0"/>
    <x v="3"/>
    <s v="Archief FA"/>
    <m/>
    <m/>
  </r>
  <r>
    <x v="21"/>
    <x v="56"/>
    <x v="1"/>
    <s v="00"/>
    <m/>
    <m/>
    <m/>
    <n v="1"/>
    <x v="1"/>
    <x v="0"/>
    <x v="2"/>
    <x v="0"/>
    <x v="4"/>
    <s v="Archief FA"/>
    <m/>
    <m/>
  </r>
  <r>
    <x v="21"/>
    <x v="86"/>
    <x v="0"/>
    <s v="00"/>
    <m/>
    <m/>
    <m/>
    <n v="2"/>
    <x v="7"/>
    <x v="0"/>
    <x v="6"/>
    <x v="0"/>
    <x v="4"/>
    <s v="Archief FA"/>
    <m/>
    <m/>
  </r>
  <r>
    <x v="21"/>
    <x v="57"/>
    <x v="2"/>
    <s v="00"/>
    <m/>
    <m/>
    <m/>
    <m/>
    <x v="2"/>
    <x v="0"/>
    <x v="2"/>
    <x v="0"/>
    <x v="5"/>
    <s v="Archief FA"/>
    <m/>
    <m/>
  </r>
  <r>
    <x v="21"/>
    <x v="80"/>
    <x v="0"/>
    <s v="00"/>
    <m/>
    <m/>
    <m/>
    <n v="2"/>
    <x v="7"/>
    <x v="0"/>
    <x v="5"/>
    <x v="0"/>
    <x v="5"/>
    <s v="Archief FA"/>
    <m/>
    <m/>
  </r>
  <r>
    <x v="21"/>
    <x v="52"/>
    <x v="0"/>
    <s v="00"/>
    <m/>
    <m/>
    <m/>
    <m/>
    <x v="2"/>
    <x v="3"/>
    <x v="6"/>
    <x v="0"/>
    <x v="5"/>
    <s v="Archief FA"/>
    <m/>
    <m/>
  </r>
  <r>
    <x v="21"/>
    <x v="87"/>
    <x v="1"/>
    <s v="00"/>
    <s v="ja"/>
    <m/>
    <m/>
    <m/>
    <x v="2"/>
    <x v="3"/>
    <x v="6"/>
    <x v="0"/>
    <x v="5"/>
    <s v="Archief FA"/>
    <m/>
    <m/>
  </r>
  <r>
    <x v="21"/>
    <x v="73"/>
    <x v="1"/>
    <s v="00"/>
    <m/>
    <m/>
    <m/>
    <n v="1"/>
    <x v="1"/>
    <x v="0"/>
    <x v="5"/>
    <x v="0"/>
    <x v="6"/>
    <s v="Archief FA"/>
    <m/>
    <m/>
  </r>
  <r>
    <x v="21"/>
    <x v="88"/>
    <x v="2"/>
    <s v="00"/>
    <m/>
    <m/>
    <m/>
    <n v="1"/>
    <x v="1"/>
    <x v="0"/>
    <x v="5"/>
    <x v="0"/>
    <x v="6"/>
    <s v="Archief FA"/>
    <m/>
    <m/>
  </r>
  <r>
    <x v="21"/>
    <x v="79"/>
    <x v="1"/>
    <s v="00"/>
    <m/>
    <m/>
    <m/>
    <n v="1"/>
    <x v="1"/>
    <x v="0"/>
    <x v="5"/>
    <x v="0"/>
    <x v="6"/>
    <s v="Archief FA"/>
    <m/>
    <m/>
  </r>
  <r>
    <x v="22"/>
    <x v="64"/>
    <x v="0"/>
    <s v="00"/>
    <m/>
    <m/>
    <m/>
    <m/>
    <x v="2"/>
    <x v="8"/>
    <x v="21"/>
    <x v="0"/>
    <x v="22"/>
    <s v="Archief FA"/>
    <m/>
    <m/>
  </r>
  <r>
    <x v="22"/>
    <x v="53"/>
    <x v="0"/>
    <s v="00"/>
    <m/>
    <m/>
    <m/>
    <n v="5"/>
    <x v="8"/>
    <x v="1"/>
    <x v="2"/>
    <x v="0"/>
    <x v="1"/>
    <s v="Archief FA"/>
    <m/>
    <m/>
  </r>
  <r>
    <x v="22"/>
    <x v="75"/>
    <x v="0"/>
    <s v="00"/>
    <m/>
    <m/>
    <m/>
    <n v="2"/>
    <x v="7"/>
    <x v="3"/>
    <x v="4"/>
    <x v="0"/>
    <x v="11"/>
    <s v="Archief FA"/>
    <m/>
    <m/>
  </r>
  <r>
    <x v="22"/>
    <x v="51"/>
    <x v="0"/>
    <s v="00"/>
    <m/>
    <m/>
    <m/>
    <m/>
    <x v="2"/>
    <x v="2"/>
    <x v="2"/>
    <x v="0"/>
    <x v="2"/>
    <s v="Archief FA"/>
    <m/>
    <m/>
  </r>
  <r>
    <x v="22"/>
    <x v="79"/>
    <x v="1"/>
    <s v="00"/>
    <m/>
    <m/>
    <m/>
    <n v="2"/>
    <x v="7"/>
    <x v="0"/>
    <x v="2"/>
    <x v="0"/>
    <x v="3"/>
    <s v="Archief FA"/>
    <m/>
    <m/>
  </r>
  <r>
    <x v="22"/>
    <x v="89"/>
    <x v="0"/>
    <s v="00"/>
    <m/>
    <m/>
    <m/>
    <n v="4"/>
    <x v="0"/>
    <x v="0"/>
    <x v="5"/>
    <x v="0"/>
    <x v="3"/>
    <s v="Archief FA"/>
    <m/>
    <m/>
  </r>
  <r>
    <x v="22"/>
    <x v="56"/>
    <x v="1"/>
    <s v="00"/>
    <m/>
    <m/>
    <m/>
    <m/>
    <x v="2"/>
    <x v="3"/>
    <x v="2"/>
    <x v="0"/>
    <x v="4"/>
    <s v="Archief FA"/>
    <m/>
    <m/>
  </r>
  <r>
    <x v="22"/>
    <x v="68"/>
    <x v="1"/>
    <s v="00"/>
    <m/>
    <m/>
    <m/>
    <m/>
    <x v="2"/>
    <x v="0"/>
    <x v="4"/>
    <x v="0"/>
    <x v="4"/>
    <s v="Archief FA"/>
    <m/>
    <m/>
  </r>
  <r>
    <x v="22"/>
    <x v="90"/>
    <x v="0"/>
    <s v="00"/>
    <m/>
    <m/>
    <m/>
    <m/>
    <x v="2"/>
    <x v="3"/>
    <x v="6"/>
    <x v="0"/>
    <x v="5"/>
    <s v="Archief FA"/>
    <m/>
    <m/>
  </r>
  <r>
    <x v="22"/>
    <x v="91"/>
    <x v="2"/>
    <s v="00"/>
    <m/>
    <m/>
    <m/>
    <m/>
    <x v="2"/>
    <x v="0"/>
    <x v="2"/>
    <x v="0"/>
    <x v="5"/>
    <s v="Archief FA"/>
    <m/>
    <m/>
  </r>
  <r>
    <x v="22"/>
    <x v="84"/>
    <x v="2"/>
    <s v="00"/>
    <m/>
    <m/>
    <m/>
    <m/>
    <x v="2"/>
    <x v="0"/>
    <x v="6"/>
    <x v="0"/>
    <x v="6"/>
    <s v="Archief FA"/>
    <m/>
    <m/>
  </r>
  <r>
    <x v="22"/>
    <x v="57"/>
    <x v="2"/>
    <s v="00"/>
    <m/>
    <m/>
    <m/>
    <m/>
    <x v="2"/>
    <x v="0"/>
    <x v="6"/>
    <x v="0"/>
    <x v="6"/>
    <s v="Archief FA"/>
    <m/>
    <m/>
  </r>
  <r>
    <x v="22"/>
    <x v="88"/>
    <x v="2"/>
    <s v="00"/>
    <m/>
    <m/>
    <m/>
    <m/>
    <x v="2"/>
    <x v="0"/>
    <x v="6"/>
    <x v="0"/>
    <x v="6"/>
    <s v="Archief FA"/>
    <m/>
    <m/>
  </r>
  <r>
    <x v="22"/>
    <x v="52"/>
    <x v="0"/>
    <s v="00"/>
    <m/>
    <m/>
    <m/>
    <n v="1"/>
    <x v="1"/>
    <x v="0"/>
    <x v="5"/>
    <x v="0"/>
    <x v="6"/>
    <s v="Archief FA"/>
    <m/>
    <m/>
  </r>
  <r>
    <x v="22"/>
    <x v="87"/>
    <x v="1"/>
    <s v="00"/>
    <s v="ja"/>
    <m/>
    <m/>
    <n v="1"/>
    <x v="1"/>
    <x v="0"/>
    <x v="5"/>
    <x v="0"/>
    <x v="6"/>
    <s v="Archief FA"/>
    <m/>
    <m/>
  </r>
  <r>
    <x v="23"/>
    <x v="64"/>
    <x v="0"/>
    <s v="00"/>
    <m/>
    <m/>
    <m/>
    <n v="1"/>
    <x v="1"/>
    <x v="6"/>
    <x v="16"/>
    <x v="0"/>
    <x v="28"/>
    <s v="Archief FA"/>
    <m/>
    <m/>
  </r>
  <r>
    <x v="23"/>
    <x v="89"/>
    <x v="0"/>
    <s v="00"/>
    <m/>
    <m/>
    <m/>
    <n v="3"/>
    <x v="6"/>
    <x v="0"/>
    <x v="9"/>
    <x v="0"/>
    <x v="1"/>
    <s v="Archief FA"/>
    <m/>
    <m/>
  </r>
  <r>
    <x v="23"/>
    <x v="53"/>
    <x v="0"/>
    <s v="00"/>
    <m/>
    <m/>
    <m/>
    <n v="5"/>
    <x v="8"/>
    <x v="0"/>
    <x v="6"/>
    <x v="0"/>
    <x v="11"/>
    <s v="Archief FA"/>
    <m/>
    <m/>
  </r>
  <r>
    <x v="23"/>
    <x v="90"/>
    <x v="0"/>
    <s v="00"/>
    <m/>
    <m/>
    <m/>
    <n v="1"/>
    <x v="1"/>
    <x v="0"/>
    <x v="4"/>
    <x v="0"/>
    <x v="3"/>
    <s v="Archief FA"/>
    <m/>
    <m/>
  </r>
  <r>
    <x v="23"/>
    <x v="68"/>
    <x v="1"/>
    <s v="00"/>
    <m/>
    <m/>
    <m/>
    <m/>
    <x v="2"/>
    <x v="0"/>
    <x v="3"/>
    <x v="0"/>
    <x v="3"/>
    <s v="Archief FA"/>
    <m/>
    <m/>
  </r>
  <r>
    <x v="23"/>
    <x v="56"/>
    <x v="1"/>
    <s v="00"/>
    <m/>
    <m/>
    <m/>
    <n v="1"/>
    <x v="1"/>
    <x v="3"/>
    <x v="6"/>
    <x v="0"/>
    <x v="4"/>
    <s v="Archief FA"/>
    <m/>
    <m/>
  </r>
  <r>
    <x v="23"/>
    <x v="75"/>
    <x v="0"/>
    <s v="00"/>
    <m/>
    <m/>
    <m/>
    <n v="1"/>
    <x v="1"/>
    <x v="0"/>
    <x v="2"/>
    <x v="0"/>
    <x v="4"/>
    <s v="Archief FA"/>
    <m/>
    <m/>
  </r>
  <r>
    <x v="23"/>
    <x v="9"/>
    <x v="3"/>
    <s v="00"/>
    <m/>
    <m/>
    <m/>
    <m/>
    <x v="2"/>
    <x v="0"/>
    <x v="2"/>
    <x v="0"/>
    <x v="5"/>
    <s v="Archief FA"/>
    <m/>
    <m/>
  </r>
  <r>
    <x v="23"/>
    <x v="51"/>
    <x v="0"/>
    <s v="00"/>
    <m/>
    <m/>
    <m/>
    <m/>
    <x v="2"/>
    <x v="0"/>
    <x v="6"/>
    <x v="0"/>
    <x v="6"/>
    <s v="Archief FA"/>
    <m/>
    <m/>
  </r>
  <r>
    <x v="23"/>
    <x v="84"/>
    <x v="2"/>
    <s v="00"/>
    <m/>
    <m/>
    <m/>
    <n v="1"/>
    <x v="1"/>
    <x v="0"/>
    <x v="5"/>
    <x v="0"/>
    <x v="6"/>
    <s v="Archief FA"/>
    <m/>
    <m/>
  </r>
  <r>
    <x v="23"/>
    <x v="92"/>
    <x v="0"/>
    <s v="00"/>
    <m/>
    <m/>
    <m/>
    <n v="1"/>
    <x v="1"/>
    <x v="0"/>
    <x v="5"/>
    <x v="0"/>
    <x v="6"/>
    <s v="Archief FA"/>
    <m/>
    <m/>
  </r>
  <r>
    <x v="23"/>
    <x v="88"/>
    <x v="2"/>
    <s v="00"/>
    <m/>
    <m/>
    <m/>
    <n v="1"/>
    <x v="1"/>
    <x v="0"/>
    <x v="5"/>
    <x v="0"/>
    <x v="6"/>
    <s v="Archief FA"/>
    <m/>
    <m/>
  </r>
  <r>
    <x v="23"/>
    <x v="93"/>
    <x v="1"/>
    <s v="00"/>
    <m/>
    <m/>
    <m/>
    <n v="1"/>
    <x v="1"/>
    <x v="0"/>
    <x v="5"/>
    <x v="0"/>
    <x v="6"/>
    <s v="Archief FA"/>
    <m/>
    <m/>
  </r>
  <r>
    <x v="23"/>
    <x v="94"/>
    <x v="1"/>
    <s v="00"/>
    <m/>
    <m/>
    <m/>
    <n v="1"/>
    <x v="1"/>
    <x v="0"/>
    <x v="5"/>
    <x v="0"/>
    <x v="6"/>
    <s v="Archief FA"/>
    <m/>
    <m/>
  </r>
  <r>
    <x v="23"/>
    <x v="52"/>
    <x v="0"/>
    <s v="00"/>
    <m/>
    <m/>
    <m/>
    <n v="1"/>
    <x v="1"/>
    <x v="0"/>
    <x v="5"/>
    <x v="0"/>
    <x v="6"/>
    <s v="Archief FA"/>
    <m/>
    <m/>
  </r>
  <r>
    <x v="23"/>
    <x v="95"/>
    <x v="0"/>
    <s v="00"/>
    <m/>
    <m/>
    <m/>
    <m/>
    <x v="2"/>
    <x v="3"/>
    <x v="5"/>
    <x v="0"/>
    <x v="6"/>
    <s v="Archief FA"/>
    <m/>
    <m/>
  </r>
  <r>
    <x v="23"/>
    <x v="96"/>
    <x v="1"/>
    <s v="00"/>
    <m/>
    <m/>
    <m/>
    <m/>
    <x v="2"/>
    <x v="0"/>
    <x v="6"/>
    <x v="0"/>
    <x v="6"/>
    <s v="Archief FA"/>
    <m/>
    <m/>
  </r>
  <r>
    <x v="23"/>
    <x v="82"/>
    <x v="1"/>
    <s v="00"/>
    <m/>
    <m/>
    <m/>
    <n v="0"/>
    <x v="2"/>
    <x v="0"/>
    <x v="13"/>
    <x v="0"/>
    <x v="15"/>
    <m/>
    <s v="niet compleet"/>
    <m/>
  </r>
  <r>
    <x v="24"/>
    <x v="86"/>
    <x v="0"/>
    <s v="00"/>
    <m/>
    <m/>
    <m/>
    <n v="4"/>
    <x v="0"/>
    <x v="3"/>
    <x v="7"/>
    <x v="0"/>
    <x v="14"/>
    <s v="Archief FA"/>
    <m/>
    <m/>
  </r>
  <r>
    <x v="24"/>
    <x v="64"/>
    <x v="0"/>
    <s v="00"/>
    <m/>
    <m/>
    <m/>
    <n v="4"/>
    <x v="0"/>
    <x v="0"/>
    <x v="4"/>
    <x v="1"/>
    <x v="1"/>
    <s v="Archief FA"/>
    <m/>
    <m/>
  </r>
  <r>
    <x v="24"/>
    <x v="90"/>
    <x v="0"/>
    <s v="00"/>
    <m/>
    <m/>
    <m/>
    <n v="3"/>
    <x v="6"/>
    <x v="0"/>
    <x v="8"/>
    <x v="2"/>
    <x v="1"/>
    <s v="Archief FA"/>
    <m/>
    <m/>
  </r>
  <r>
    <x v="24"/>
    <x v="56"/>
    <x v="1"/>
    <s v="00"/>
    <m/>
    <m/>
    <m/>
    <n v="2"/>
    <x v="7"/>
    <x v="0"/>
    <x v="9"/>
    <x v="0"/>
    <x v="9"/>
    <s v="Archief FA"/>
    <m/>
    <m/>
  </r>
  <r>
    <x v="24"/>
    <x v="53"/>
    <x v="0"/>
    <s v="00"/>
    <m/>
    <m/>
    <m/>
    <n v="5"/>
    <x v="8"/>
    <x v="0"/>
    <x v="2"/>
    <x v="0"/>
    <x v="10"/>
    <s v="Archief FA"/>
    <m/>
    <m/>
  </r>
  <r>
    <x v="24"/>
    <x v="52"/>
    <x v="0"/>
    <s v="00"/>
    <m/>
    <m/>
    <m/>
    <n v="5"/>
    <x v="8"/>
    <x v="3"/>
    <x v="6"/>
    <x v="0"/>
    <x v="10"/>
    <s v="Archief FA"/>
    <m/>
    <m/>
  </r>
  <r>
    <x v="24"/>
    <x v="68"/>
    <x v="1"/>
    <s v="00"/>
    <m/>
    <m/>
    <m/>
    <n v="2"/>
    <x v="7"/>
    <x v="0"/>
    <x v="8"/>
    <x v="0"/>
    <x v="10"/>
    <s v="Archief FA"/>
    <m/>
    <m/>
  </r>
  <r>
    <x v="24"/>
    <x v="89"/>
    <x v="0"/>
    <s v="00"/>
    <m/>
    <m/>
    <m/>
    <n v="4"/>
    <x v="0"/>
    <x v="0"/>
    <x v="5"/>
    <x v="0"/>
    <x v="3"/>
    <s v="Archief FA"/>
    <m/>
    <m/>
  </r>
  <r>
    <x v="24"/>
    <x v="9"/>
    <x v="3"/>
    <s v="00"/>
    <m/>
    <m/>
    <m/>
    <n v="2"/>
    <x v="7"/>
    <x v="0"/>
    <x v="6"/>
    <x v="0"/>
    <x v="4"/>
    <s v="Archief FA"/>
    <m/>
    <m/>
  </r>
  <r>
    <x v="24"/>
    <x v="97"/>
    <x v="1"/>
    <s v="00"/>
    <m/>
    <m/>
    <m/>
    <m/>
    <x v="2"/>
    <x v="3"/>
    <x v="6"/>
    <x v="0"/>
    <x v="5"/>
    <s v="Archief FA"/>
    <m/>
    <m/>
  </r>
  <r>
    <x v="24"/>
    <x v="69"/>
    <x v="2"/>
    <s v="00"/>
    <m/>
    <m/>
    <m/>
    <n v="2"/>
    <x v="7"/>
    <x v="0"/>
    <x v="5"/>
    <x v="0"/>
    <x v="5"/>
    <s v="Archief FA"/>
    <m/>
    <m/>
  </r>
  <r>
    <x v="24"/>
    <x v="98"/>
    <x v="1"/>
    <s v="00"/>
    <m/>
    <m/>
    <m/>
    <n v="1"/>
    <x v="1"/>
    <x v="0"/>
    <x v="5"/>
    <x v="0"/>
    <x v="6"/>
    <s v="Archief FA"/>
    <m/>
    <m/>
  </r>
  <r>
    <x v="24"/>
    <x v="92"/>
    <x v="0"/>
    <s v="00"/>
    <m/>
    <m/>
    <m/>
    <m/>
    <x v="2"/>
    <x v="0"/>
    <x v="6"/>
    <x v="0"/>
    <x v="6"/>
    <s v="Archief FA"/>
    <m/>
    <m/>
  </r>
  <r>
    <x v="24"/>
    <x v="94"/>
    <x v="1"/>
    <s v="00"/>
    <m/>
    <m/>
    <m/>
    <n v="1"/>
    <x v="1"/>
    <x v="0"/>
    <x v="5"/>
    <x v="0"/>
    <x v="6"/>
    <s v="Archief FA"/>
    <m/>
    <m/>
  </r>
  <r>
    <x v="24"/>
    <x v="82"/>
    <x v="1"/>
    <s v="00"/>
    <m/>
    <m/>
    <m/>
    <n v="0"/>
    <x v="2"/>
    <x v="0"/>
    <x v="13"/>
    <x v="0"/>
    <x v="15"/>
    <m/>
    <s v="niet compleet"/>
    <m/>
  </r>
  <r>
    <x v="25"/>
    <x v="64"/>
    <x v="0"/>
    <s v="00"/>
    <m/>
    <m/>
    <m/>
    <n v="6"/>
    <x v="5"/>
    <x v="3"/>
    <x v="16"/>
    <x v="0"/>
    <x v="23"/>
    <s v="Archief FA / HL"/>
    <m/>
    <m/>
  </r>
  <r>
    <x v="25"/>
    <x v="86"/>
    <x v="0"/>
    <s v="00"/>
    <m/>
    <m/>
    <m/>
    <n v="4"/>
    <x v="0"/>
    <x v="1"/>
    <x v="9"/>
    <x v="0"/>
    <x v="17"/>
    <s v="Archief FA / HL"/>
    <m/>
    <m/>
  </r>
  <r>
    <x v="25"/>
    <x v="52"/>
    <x v="0"/>
    <s v="00"/>
    <m/>
    <m/>
    <m/>
    <n v="3"/>
    <x v="6"/>
    <x v="1"/>
    <x v="3"/>
    <x v="0"/>
    <x v="1"/>
    <s v="Archief FA / HL"/>
    <m/>
    <m/>
  </r>
  <r>
    <x v="25"/>
    <x v="90"/>
    <x v="0"/>
    <s v="00"/>
    <m/>
    <m/>
    <m/>
    <n v="1"/>
    <x v="1"/>
    <x v="3"/>
    <x v="8"/>
    <x v="0"/>
    <x v="10"/>
    <s v="Archief FA / HL"/>
    <m/>
    <m/>
  </r>
  <r>
    <x v="25"/>
    <x v="56"/>
    <x v="1"/>
    <s v="00"/>
    <m/>
    <m/>
    <m/>
    <m/>
    <x v="2"/>
    <x v="0"/>
    <x v="9"/>
    <x v="0"/>
    <x v="11"/>
    <s v="Archief FA / HL"/>
    <m/>
    <m/>
  </r>
  <r>
    <x v="25"/>
    <x v="99"/>
    <x v="1"/>
    <s v="00"/>
    <m/>
    <m/>
    <m/>
    <n v="1"/>
    <x v="1"/>
    <x v="3"/>
    <x v="4"/>
    <x v="0"/>
    <x v="2"/>
    <s v="Archief FA / HL"/>
    <m/>
    <m/>
  </r>
  <r>
    <x v="25"/>
    <x v="68"/>
    <x v="1"/>
    <s v="00"/>
    <m/>
    <m/>
    <m/>
    <n v="2"/>
    <x v="7"/>
    <x v="3"/>
    <x v="6"/>
    <x v="0"/>
    <x v="3"/>
    <s v="Archief FA / HL"/>
    <m/>
    <m/>
  </r>
  <r>
    <x v="25"/>
    <x v="100"/>
    <x v="2"/>
    <s v="00"/>
    <m/>
    <m/>
    <m/>
    <m/>
    <x v="2"/>
    <x v="1"/>
    <x v="6"/>
    <x v="0"/>
    <x v="4"/>
    <s v="Archief FA / HL"/>
    <m/>
    <m/>
  </r>
  <r>
    <x v="25"/>
    <x v="9"/>
    <x v="3"/>
    <s v="00"/>
    <m/>
    <m/>
    <m/>
    <n v="1"/>
    <x v="1"/>
    <x v="0"/>
    <x v="6"/>
    <x v="0"/>
    <x v="5"/>
    <s v="Archief FA / HL"/>
    <m/>
    <m/>
  </r>
  <r>
    <x v="25"/>
    <x v="82"/>
    <x v="1"/>
    <s v="00"/>
    <m/>
    <m/>
    <m/>
    <n v="2"/>
    <x v="7"/>
    <x v="0"/>
    <x v="5"/>
    <x v="0"/>
    <x v="5"/>
    <s v="Archief FA / HL"/>
    <s v="2003/2004 tm 2005/2006 bij VCK"/>
    <m/>
  </r>
  <r>
    <x v="25"/>
    <x v="92"/>
    <x v="0"/>
    <s v="00"/>
    <m/>
    <m/>
    <m/>
    <n v="1"/>
    <x v="1"/>
    <x v="0"/>
    <x v="5"/>
    <x v="0"/>
    <x v="6"/>
    <s v="Archief FA / HL"/>
    <m/>
    <m/>
  </r>
  <r>
    <x v="25"/>
    <x v="94"/>
    <x v="1"/>
    <s v="00"/>
    <m/>
    <m/>
    <m/>
    <n v="1"/>
    <x v="1"/>
    <x v="0"/>
    <x v="5"/>
    <x v="0"/>
    <x v="6"/>
    <s v="Archief FA / HL"/>
    <m/>
    <m/>
  </r>
  <r>
    <x v="26"/>
    <x v="64"/>
    <x v="0"/>
    <n v="90"/>
    <m/>
    <m/>
    <m/>
    <n v="1"/>
    <x v="1"/>
    <x v="2"/>
    <x v="22"/>
    <x v="0"/>
    <x v="29"/>
    <s v="Archief FA"/>
    <m/>
    <m/>
  </r>
  <r>
    <x v="26"/>
    <x v="52"/>
    <x v="0"/>
    <n v="90"/>
    <m/>
    <m/>
    <m/>
    <n v="1"/>
    <x v="1"/>
    <x v="0"/>
    <x v="19"/>
    <x v="0"/>
    <x v="28"/>
    <s v="Archief FA"/>
    <m/>
    <m/>
  </r>
  <r>
    <x v="26"/>
    <x v="86"/>
    <x v="0"/>
    <n v="90"/>
    <m/>
    <m/>
    <m/>
    <m/>
    <x v="2"/>
    <x v="3"/>
    <x v="10"/>
    <x v="0"/>
    <x v="17"/>
    <s v="Archief FA"/>
    <m/>
    <m/>
  </r>
  <r>
    <x v="26"/>
    <x v="68"/>
    <x v="1"/>
    <n v="90"/>
    <m/>
    <m/>
    <m/>
    <m/>
    <x v="2"/>
    <x v="6"/>
    <x v="1"/>
    <x v="0"/>
    <x v="17"/>
    <s v="Archief FA"/>
    <m/>
    <m/>
  </r>
  <r>
    <x v="26"/>
    <x v="82"/>
    <x v="1"/>
    <n v="90"/>
    <m/>
    <m/>
    <m/>
    <m/>
    <x v="2"/>
    <x v="3"/>
    <x v="14"/>
    <x v="0"/>
    <x v="0"/>
    <s v="Archief FA"/>
    <m/>
    <m/>
  </r>
  <r>
    <x v="26"/>
    <x v="90"/>
    <x v="0"/>
    <n v="90"/>
    <m/>
    <m/>
    <m/>
    <m/>
    <x v="2"/>
    <x v="0"/>
    <x v="0"/>
    <x v="0"/>
    <x v="10"/>
    <s v="Archief FA"/>
    <m/>
    <m/>
  </r>
  <r>
    <x v="26"/>
    <x v="99"/>
    <x v="1"/>
    <n v="90"/>
    <m/>
    <m/>
    <m/>
    <m/>
    <x v="2"/>
    <x v="0"/>
    <x v="3"/>
    <x v="0"/>
    <x v="3"/>
    <s v="Archief FA"/>
    <m/>
    <m/>
  </r>
  <r>
    <x v="26"/>
    <x v="100"/>
    <x v="2"/>
    <n v="90"/>
    <m/>
    <m/>
    <m/>
    <m/>
    <x v="2"/>
    <x v="0"/>
    <x v="3"/>
    <x v="0"/>
    <x v="3"/>
    <s v="Archief FA"/>
    <m/>
    <m/>
  </r>
  <r>
    <x v="26"/>
    <x v="101"/>
    <x v="0"/>
    <n v="90"/>
    <m/>
    <m/>
    <m/>
    <m/>
    <x v="2"/>
    <x v="0"/>
    <x v="2"/>
    <x v="0"/>
    <x v="5"/>
    <s v="Archief FA"/>
    <m/>
    <m/>
  </r>
  <r>
    <x v="26"/>
    <x v="98"/>
    <x v="1"/>
    <n v="90"/>
    <m/>
    <m/>
    <m/>
    <m/>
    <x v="2"/>
    <x v="0"/>
    <x v="6"/>
    <x v="0"/>
    <x v="6"/>
    <s v="Archief FA"/>
    <m/>
    <m/>
  </r>
  <r>
    <x v="26"/>
    <x v="102"/>
    <x v="2"/>
    <n v="90"/>
    <m/>
    <m/>
    <m/>
    <m/>
    <x v="2"/>
    <x v="0"/>
    <x v="6"/>
    <x v="0"/>
    <x v="6"/>
    <s v="Archief FA"/>
    <m/>
    <m/>
  </r>
  <r>
    <x v="26"/>
    <x v="96"/>
    <x v="1"/>
    <n v="90"/>
    <m/>
    <m/>
    <m/>
    <m/>
    <x v="2"/>
    <x v="0"/>
    <x v="6"/>
    <x v="0"/>
    <x v="6"/>
    <s v="Archief FA"/>
    <m/>
    <m/>
  </r>
  <r>
    <x v="27"/>
    <x v="86"/>
    <x v="0"/>
    <n v="90"/>
    <m/>
    <m/>
    <m/>
    <n v="3"/>
    <x v="6"/>
    <x v="1"/>
    <x v="9"/>
    <x v="0"/>
    <x v="0"/>
    <s v="Archief PZC"/>
    <s v="oefen niet compleet"/>
    <m/>
  </r>
  <r>
    <x v="27"/>
    <x v="82"/>
    <x v="1"/>
    <n v="90"/>
    <m/>
    <m/>
    <m/>
    <n v="1"/>
    <x v="1"/>
    <x v="0"/>
    <x v="3"/>
    <x v="0"/>
    <x v="2"/>
    <s v="Archief PZC"/>
    <s v="oefen niet compleet"/>
    <m/>
  </r>
  <r>
    <x v="27"/>
    <x v="52"/>
    <x v="0"/>
    <n v="90"/>
    <m/>
    <m/>
    <m/>
    <n v="0"/>
    <x v="2"/>
    <x v="0"/>
    <x v="3"/>
    <x v="0"/>
    <x v="3"/>
    <s v="Archief PZC"/>
    <s v="oefen niet compleet"/>
    <m/>
  </r>
  <r>
    <x v="27"/>
    <x v="101"/>
    <x v="0"/>
    <n v="90"/>
    <m/>
    <m/>
    <m/>
    <n v="0"/>
    <x v="2"/>
    <x v="0"/>
    <x v="4"/>
    <x v="0"/>
    <x v="4"/>
    <s v="Archief PZC"/>
    <s v="oefen niet compleet"/>
    <m/>
  </r>
  <r>
    <x v="27"/>
    <x v="103"/>
    <x v="0"/>
    <n v="90"/>
    <s v="ja"/>
    <m/>
    <m/>
    <n v="0"/>
    <x v="2"/>
    <x v="0"/>
    <x v="2"/>
    <x v="0"/>
    <x v="5"/>
    <s v="Archief PZC"/>
    <s v="oefen niet compleet"/>
    <m/>
  </r>
  <r>
    <x v="27"/>
    <x v="104"/>
    <x v="0"/>
    <n v="90"/>
    <s v="ja"/>
    <m/>
    <m/>
    <n v="0"/>
    <x v="2"/>
    <x v="0"/>
    <x v="2"/>
    <x v="0"/>
    <x v="5"/>
    <s v="Archief PZC"/>
    <s v="oefen niet compleet"/>
    <m/>
  </r>
  <r>
    <x v="27"/>
    <x v="105"/>
    <x v="1"/>
    <n v="90"/>
    <m/>
    <m/>
    <m/>
    <n v="1"/>
    <x v="1"/>
    <x v="0"/>
    <x v="6"/>
    <x v="0"/>
    <x v="5"/>
    <s v="Archief PZC"/>
    <s v="oefen niet compleet"/>
    <m/>
  </r>
  <r>
    <x v="27"/>
    <x v="68"/>
    <x v="1"/>
    <n v="90"/>
    <m/>
    <m/>
    <m/>
    <n v="1"/>
    <x v="1"/>
    <x v="0"/>
    <x v="6"/>
    <x v="0"/>
    <x v="5"/>
    <s v="Archief PZC"/>
    <s v="oefen niet compleet"/>
    <m/>
  </r>
  <r>
    <x v="27"/>
    <x v="106"/>
    <x v="2"/>
    <n v="90"/>
    <m/>
    <m/>
    <m/>
    <n v="1"/>
    <x v="1"/>
    <x v="0"/>
    <x v="13"/>
    <x v="0"/>
    <x v="6"/>
    <s v="Archief PZC"/>
    <s v="oefen niet compleet"/>
    <m/>
  </r>
  <r>
    <x v="27"/>
    <x v="94"/>
    <x v="1"/>
    <n v="90"/>
    <m/>
    <m/>
    <m/>
    <n v="0"/>
    <x v="2"/>
    <x v="0"/>
    <x v="6"/>
    <x v="0"/>
    <x v="6"/>
    <s v="Archief PZC"/>
    <s v="oefen niet compleet"/>
    <m/>
  </r>
  <r>
    <x v="27"/>
    <x v="102"/>
    <x v="2"/>
    <n v="90"/>
    <m/>
    <m/>
    <m/>
    <n v="0"/>
    <x v="2"/>
    <x v="0"/>
    <x v="6"/>
    <x v="0"/>
    <x v="6"/>
    <s v="Archief PZC"/>
    <s v="oefen niet compleet"/>
    <m/>
  </r>
  <r>
    <x v="27"/>
    <x v="107"/>
    <x v="2"/>
    <n v="90"/>
    <m/>
    <m/>
    <m/>
    <n v="0"/>
    <x v="2"/>
    <x v="3"/>
    <x v="13"/>
    <x v="0"/>
    <x v="6"/>
    <s v="Archief PZC"/>
    <s v="oefen niet compleet"/>
    <m/>
  </r>
  <r>
    <x v="27"/>
    <x v="89"/>
    <x v="0"/>
    <n v="90"/>
    <m/>
    <m/>
    <m/>
    <n v="0"/>
    <x v="2"/>
    <x v="0"/>
    <x v="6"/>
    <x v="0"/>
    <x v="6"/>
    <s v="Archief PZC"/>
    <s v="oefen niet compleet"/>
    <m/>
  </r>
  <r>
    <x v="28"/>
    <x v="106"/>
    <x v="2"/>
    <n v="90"/>
    <m/>
    <m/>
    <m/>
    <m/>
    <x v="2"/>
    <x v="0"/>
    <x v="10"/>
    <x v="0"/>
    <x v="0"/>
    <s v="Archief BR"/>
    <s v="oefen en beker niet compleet"/>
    <m/>
  </r>
  <r>
    <x v="28"/>
    <x v="86"/>
    <x v="0"/>
    <n v="90"/>
    <m/>
    <m/>
    <m/>
    <m/>
    <x v="2"/>
    <x v="0"/>
    <x v="14"/>
    <x v="0"/>
    <x v="8"/>
    <s v="Archief BR"/>
    <s v="oefen en beker niet compleet"/>
    <m/>
  </r>
  <r>
    <x v="28"/>
    <x v="68"/>
    <x v="1"/>
    <n v="90"/>
    <m/>
    <m/>
    <m/>
    <m/>
    <x v="2"/>
    <x v="0"/>
    <x v="14"/>
    <x v="0"/>
    <x v="8"/>
    <s v="Archief BR"/>
    <s v="oefen en beker niet compleet"/>
    <m/>
  </r>
  <r>
    <x v="28"/>
    <x v="82"/>
    <x v="1"/>
    <n v="90"/>
    <m/>
    <m/>
    <m/>
    <m/>
    <x v="2"/>
    <x v="0"/>
    <x v="7"/>
    <x v="0"/>
    <x v="1"/>
    <s v="Archief BR"/>
    <s v="oefen en beker niet compleet"/>
    <m/>
  </r>
  <r>
    <x v="28"/>
    <x v="101"/>
    <x v="0"/>
    <n v="90"/>
    <m/>
    <m/>
    <m/>
    <m/>
    <x v="2"/>
    <x v="0"/>
    <x v="1"/>
    <x v="0"/>
    <x v="9"/>
    <s v="Archief BR"/>
    <s v="oefen en beker niet compleet"/>
    <m/>
  </r>
  <r>
    <x v="28"/>
    <x v="89"/>
    <x v="0"/>
    <n v="90"/>
    <m/>
    <m/>
    <m/>
    <m/>
    <x v="2"/>
    <x v="0"/>
    <x v="1"/>
    <x v="0"/>
    <x v="9"/>
    <s v="Archief BR"/>
    <s v="oefen en beker niet compleet"/>
    <m/>
  </r>
  <r>
    <x v="28"/>
    <x v="107"/>
    <x v="2"/>
    <n v="90"/>
    <m/>
    <m/>
    <m/>
    <m/>
    <x v="2"/>
    <x v="0"/>
    <x v="9"/>
    <x v="0"/>
    <x v="11"/>
    <s v="Archief BR"/>
    <s v="oefen en beker niet compleet"/>
    <m/>
  </r>
  <r>
    <x v="28"/>
    <x v="105"/>
    <x v="1"/>
    <n v="90"/>
    <m/>
    <m/>
    <m/>
    <m/>
    <x v="2"/>
    <x v="0"/>
    <x v="8"/>
    <x v="0"/>
    <x v="2"/>
    <s v="Archief BR"/>
    <s v="oefen en beker niet compleet"/>
    <m/>
  </r>
  <r>
    <x v="28"/>
    <x v="52"/>
    <x v="0"/>
    <n v="90"/>
    <m/>
    <m/>
    <m/>
    <m/>
    <x v="2"/>
    <x v="0"/>
    <x v="3"/>
    <x v="0"/>
    <x v="3"/>
    <s v="Archief BR"/>
    <s v="oefen en beker niet compleet"/>
    <m/>
  </r>
  <r>
    <x v="28"/>
    <x v="85"/>
    <x v="0"/>
    <n v="90"/>
    <m/>
    <m/>
    <m/>
    <m/>
    <x v="2"/>
    <x v="0"/>
    <x v="4"/>
    <x v="0"/>
    <x v="4"/>
    <s v="Archief BR"/>
    <s v="oefen en beker niet compleet"/>
    <m/>
  </r>
  <r>
    <x v="28"/>
    <x v="108"/>
    <x v="0"/>
    <n v="90"/>
    <m/>
    <m/>
    <m/>
    <m/>
    <x v="2"/>
    <x v="0"/>
    <x v="4"/>
    <x v="0"/>
    <x v="4"/>
    <s v="Archief BR"/>
    <s v="oefen en beker niet compleet"/>
    <m/>
  </r>
  <r>
    <x v="28"/>
    <x v="109"/>
    <x v="1"/>
    <n v="90"/>
    <m/>
    <m/>
    <m/>
    <m/>
    <x v="2"/>
    <x v="0"/>
    <x v="4"/>
    <x v="0"/>
    <x v="4"/>
    <s v="Archief BR"/>
    <s v="oefen en beker niet compleet"/>
    <m/>
  </r>
  <r>
    <x v="28"/>
    <x v="103"/>
    <x v="0"/>
    <n v="90"/>
    <s v="ja"/>
    <m/>
    <m/>
    <m/>
    <x v="2"/>
    <x v="0"/>
    <x v="2"/>
    <x v="0"/>
    <x v="5"/>
    <s v="Archief BR"/>
    <s v="oefen en beker niet compleet"/>
    <m/>
  </r>
  <r>
    <x v="28"/>
    <x v="97"/>
    <x v="1"/>
    <n v="90"/>
    <m/>
    <m/>
    <m/>
    <m/>
    <x v="2"/>
    <x v="0"/>
    <x v="2"/>
    <x v="0"/>
    <x v="5"/>
    <s v="Archief BR"/>
    <s v="oefen en beker niet compleet"/>
    <m/>
  </r>
  <r>
    <x v="28"/>
    <x v="110"/>
    <x v="0"/>
    <n v="90"/>
    <m/>
    <m/>
    <m/>
    <m/>
    <x v="2"/>
    <x v="0"/>
    <x v="2"/>
    <x v="0"/>
    <x v="5"/>
    <s v="Archief BR"/>
    <s v="oefen en beker niet compleet"/>
    <m/>
  </r>
  <r>
    <x v="28"/>
    <x v="111"/>
    <x v="1"/>
    <n v="90"/>
    <m/>
    <m/>
    <m/>
    <m/>
    <x v="2"/>
    <x v="0"/>
    <x v="6"/>
    <x v="0"/>
    <x v="6"/>
    <s v="Archief BR"/>
    <s v="oefen en beker niet compleet"/>
    <m/>
  </r>
  <r>
    <x v="28"/>
    <x v="112"/>
    <x v="2"/>
    <n v="90"/>
    <m/>
    <m/>
    <m/>
    <m/>
    <x v="2"/>
    <x v="0"/>
    <x v="6"/>
    <x v="0"/>
    <x v="6"/>
    <s v="Archief BR"/>
    <s v="oefen en beker niet compleet"/>
    <m/>
  </r>
  <r>
    <x v="28"/>
    <x v="102"/>
    <x v="2"/>
    <n v="90"/>
    <m/>
    <m/>
    <m/>
    <m/>
    <x v="2"/>
    <x v="0"/>
    <x v="6"/>
    <x v="0"/>
    <x v="6"/>
    <s v="Archief BR"/>
    <s v="oefen en beker niet compleet"/>
    <m/>
  </r>
  <r>
    <x v="28"/>
    <x v="113"/>
    <x v="2"/>
    <n v="90"/>
    <m/>
    <m/>
    <m/>
    <m/>
    <x v="2"/>
    <x v="0"/>
    <x v="13"/>
    <x v="0"/>
    <x v="15"/>
    <s v="Archief BR"/>
    <s v="oefen en beker niet compleet"/>
    <m/>
  </r>
  <r>
    <x v="29"/>
    <x v="86"/>
    <x v="0"/>
    <n v="90"/>
    <m/>
    <m/>
    <m/>
    <n v="1"/>
    <x v="1"/>
    <x v="0"/>
    <x v="3"/>
    <x v="0"/>
    <x v="2"/>
    <s v="krantenbank"/>
    <s v="oefen niet compleet"/>
    <m/>
  </r>
  <r>
    <x v="29"/>
    <x v="9"/>
    <x v="3"/>
    <n v="90"/>
    <m/>
    <m/>
    <m/>
    <n v="1"/>
    <x v="1"/>
    <x v="0"/>
    <x v="2"/>
    <x v="0"/>
    <x v="4"/>
    <s v="krantenbank"/>
    <s v="oefen niet compleet"/>
    <m/>
  </r>
  <r>
    <x v="29"/>
    <x v="114"/>
    <x v="0"/>
    <n v="90"/>
    <s v="ja"/>
    <m/>
    <m/>
    <m/>
    <x v="2"/>
    <x v="0"/>
    <x v="2"/>
    <x v="0"/>
    <x v="5"/>
    <s v="krantenbank"/>
    <s v="oefen niet compleet"/>
    <m/>
  </r>
  <r>
    <x v="29"/>
    <x v="97"/>
    <x v="1"/>
    <n v="90"/>
    <m/>
    <m/>
    <m/>
    <m/>
    <x v="2"/>
    <x v="0"/>
    <x v="2"/>
    <x v="0"/>
    <x v="5"/>
    <s v="krantenbank"/>
    <s v="oefen niet compleet"/>
    <m/>
  </r>
  <r>
    <x v="29"/>
    <x v="112"/>
    <x v="2"/>
    <n v="90"/>
    <m/>
    <m/>
    <m/>
    <n v="2"/>
    <x v="7"/>
    <x v="0"/>
    <x v="5"/>
    <x v="0"/>
    <x v="5"/>
    <s v="krantenbank"/>
    <s v="oefen niet compleet"/>
    <m/>
  </r>
  <r>
    <x v="29"/>
    <x v="82"/>
    <x v="1"/>
    <n v="90"/>
    <m/>
    <m/>
    <m/>
    <n v="1"/>
    <x v="1"/>
    <x v="0"/>
    <x v="6"/>
    <x v="0"/>
    <x v="5"/>
    <s v="krantenbank"/>
    <s v="oefen niet compleet"/>
    <m/>
  </r>
  <r>
    <x v="29"/>
    <x v="110"/>
    <x v="0"/>
    <n v="90"/>
    <m/>
    <m/>
    <m/>
    <m/>
    <x v="2"/>
    <x v="0"/>
    <x v="2"/>
    <x v="0"/>
    <x v="5"/>
    <s v="krantenbank"/>
    <s v="oefen niet compleet"/>
    <m/>
  </r>
  <r>
    <x v="29"/>
    <x v="105"/>
    <x v="1"/>
    <n v="90"/>
    <m/>
    <m/>
    <m/>
    <m/>
    <x v="2"/>
    <x v="0"/>
    <x v="2"/>
    <x v="0"/>
    <x v="5"/>
    <s v="krantenbank"/>
    <s v="oefen niet compleet"/>
    <m/>
  </r>
  <r>
    <x v="29"/>
    <x v="16"/>
    <x v="3"/>
    <n v="90"/>
    <m/>
    <m/>
    <m/>
    <n v="1"/>
    <x v="1"/>
    <x v="3"/>
    <x v="13"/>
    <x v="0"/>
    <x v="5"/>
    <s v="krantenbank"/>
    <s v="oefen niet compleet"/>
    <m/>
  </r>
  <r>
    <x v="29"/>
    <x v="115"/>
    <x v="0"/>
    <n v="90"/>
    <m/>
    <m/>
    <m/>
    <n v="1"/>
    <x v="1"/>
    <x v="0"/>
    <x v="6"/>
    <x v="0"/>
    <x v="5"/>
    <s v="krantenbank"/>
    <s v="oefen niet compleet"/>
    <m/>
  </r>
  <r>
    <x v="29"/>
    <x v="108"/>
    <x v="0"/>
    <n v="90"/>
    <m/>
    <m/>
    <m/>
    <m/>
    <x v="2"/>
    <x v="0"/>
    <x v="6"/>
    <x v="0"/>
    <x v="6"/>
    <s v="krantenbank"/>
    <s v="oefen niet compleet"/>
    <m/>
  </r>
  <r>
    <x v="29"/>
    <x v="94"/>
    <x v="1"/>
    <n v="90"/>
    <m/>
    <m/>
    <m/>
    <m/>
    <x v="2"/>
    <x v="0"/>
    <x v="6"/>
    <x v="0"/>
    <x v="6"/>
    <s v="krantenbank"/>
    <s v="oefen niet compleet"/>
    <m/>
  </r>
  <r>
    <x v="29"/>
    <x v="94"/>
    <x v="1"/>
    <n v="90"/>
    <m/>
    <m/>
    <m/>
    <n v="1"/>
    <x v="1"/>
    <x v="0"/>
    <x v="5"/>
    <x v="0"/>
    <x v="6"/>
    <s v="krantenbank"/>
    <s v="oefen niet compleet"/>
    <m/>
  </r>
  <r>
    <x v="29"/>
    <x v="116"/>
    <x v="1"/>
    <n v="90"/>
    <s v="ja"/>
    <m/>
    <m/>
    <m/>
    <x v="2"/>
    <x v="0"/>
    <x v="6"/>
    <x v="0"/>
    <x v="6"/>
    <s v="krantenbank"/>
    <s v="oefen niet compleet"/>
    <m/>
  </r>
  <r>
    <x v="29"/>
    <x v="96"/>
    <x v="1"/>
    <n v="90"/>
    <m/>
    <m/>
    <m/>
    <m/>
    <x v="2"/>
    <x v="0"/>
    <x v="6"/>
    <x v="0"/>
    <x v="6"/>
    <s v="krantenbank"/>
    <s v="oefen niet compleet"/>
    <m/>
  </r>
  <r>
    <x v="30"/>
    <x v="117"/>
    <x v="0"/>
    <n v="90"/>
    <m/>
    <m/>
    <m/>
    <n v="2"/>
    <x v="7"/>
    <x v="0"/>
    <x v="1"/>
    <x v="0"/>
    <x v="8"/>
    <s v="Archief BR"/>
    <m/>
    <m/>
  </r>
  <r>
    <x v="30"/>
    <x v="89"/>
    <x v="0"/>
    <n v="90"/>
    <m/>
    <m/>
    <m/>
    <n v="7"/>
    <x v="4"/>
    <x v="0"/>
    <x v="4"/>
    <x v="0"/>
    <x v="8"/>
    <s v="Archief BR"/>
    <m/>
    <m/>
  </r>
  <r>
    <x v="30"/>
    <x v="82"/>
    <x v="1"/>
    <n v="90"/>
    <m/>
    <m/>
    <m/>
    <n v="4"/>
    <x v="0"/>
    <x v="0"/>
    <x v="3"/>
    <x v="0"/>
    <x v="9"/>
    <s v="Archief BR"/>
    <m/>
    <m/>
  </r>
  <r>
    <x v="30"/>
    <x v="106"/>
    <x v="2"/>
    <n v="90"/>
    <m/>
    <m/>
    <m/>
    <n v="2"/>
    <x v="7"/>
    <x v="0"/>
    <x v="2"/>
    <x v="0"/>
    <x v="3"/>
    <s v="Archief BR"/>
    <m/>
    <m/>
  </r>
  <r>
    <x v="30"/>
    <x v="105"/>
    <x v="1"/>
    <n v="90"/>
    <m/>
    <m/>
    <m/>
    <n v="2"/>
    <x v="7"/>
    <x v="0"/>
    <x v="2"/>
    <x v="0"/>
    <x v="3"/>
    <s v="Archief BR"/>
    <m/>
    <m/>
  </r>
  <r>
    <x v="30"/>
    <x v="96"/>
    <x v="1"/>
    <n v="90"/>
    <m/>
    <m/>
    <m/>
    <n v="2"/>
    <x v="7"/>
    <x v="0"/>
    <x v="2"/>
    <x v="0"/>
    <x v="3"/>
    <s v="Archief BR"/>
    <m/>
    <m/>
  </r>
  <r>
    <x v="30"/>
    <x v="118"/>
    <x v="0"/>
    <n v="90"/>
    <m/>
    <m/>
    <m/>
    <n v="1"/>
    <x v="1"/>
    <x v="0"/>
    <x v="2"/>
    <x v="0"/>
    <x v="4"/>
    <s v="Archief BR"/>
    <m/>
    <m/>
  </r>
  <r>
    <x v="30"/>
    <x v="86"/>
    <x v="0"/>
    <n v="90"/>
    <m/>
    <m/>
    <m/>
    <n v="2"/>
    <x v="7"/>
    <x v="0"/>
    <x v="6"/>
    <x v="0"/>
    <x v="4"/>
    <s v="Archief BR"/>
    <m/>
    <m/>
  </r>
  <r>
    <x v="30"/>
    <x v="100"/>
    <x v="2"/>
    <n v="90"/>
    <m/>
    <m/>
    <m/>
    <n v="1"/>
    <x v="1"/>
    <x v="0"/>
    <x v="2"/>
    <x v="0"/>
    <x v="4"/>
    <s v="Archief BR"/>
    <m/>
    <m/>
  </r>
  <r>
    <x v="30"/>
    <x v="97"/>
    <x v="1"/>
    <n v="90"/>
    <m/>
    <m/>
    <m/>
    <n v="2"/>
    <x v="7"/>
    <x v="0"/>
    <x v="13"/>
    <x v="0"/>
    <x v="5"/>
    <s v="Archief BR"/>
    <m/>
    <m/>
  </r>
  <r>
    <x v="30"/>
    <x v="109"/>
    <x v="1"/>
    <n v="90"/>
    <m/>
    <m/>
    <m/>
    <n v="1"/>
    <x v="1"/>
    <x v="0"/>
    <x v="6"/>
    <x v="0"/>
    <x v="5"/>
    <s v="Archief BR"/>
    <m/>
    <m/>
  </r>
  <r>
    <x v="30"/>
    <x v="108"/>
    <x v="0"/>
    <n v="90"/>
    <m/>
    <m/>
    <m/>
    <m/>
    <x v="2"/>
    <x v="0"/>
    <x v="6"/>
    <x v="0"/>
    <x v="6"/>
    <s v="Archief BR"/>
    <m/>
    <m/>
  </r>
  <r>
    <x v="30"/>
    <x v="94"/>
    <x v="1"/>
    <n v="90"/>
    <m/>
    <m/>
    <m/>
    <n v="1"/>
    <x v="1"/>
    <x v="0"/>
    <x v="13"/>
    <x v="0"/>
    <x v="6"/>
    <s v="Archief BR"/>
    <m/>
    <m/>
  </r>
  <r>
    <x v="30"/>
    <x v="119"/>
    <x v="1"/>
    <n v="90"/>
    <m/>
    <m/>
    <m/>
    <n v="1"/>
    <x v="1"/>
    <x v="0"/>
    <x v="13"/>
    <x v="0"/>
    <x v="6"/>
    <s v="Archief BR"/>
    <m/>
    <m/>
  </r>
  <r>
    <x v="30"/>
    <x v="68"/>
    <x v="1"/>
    <n v="90"/>
    <m/>
    <m/>
    <m/>
    <m/>
    <x v="2"/>
    <x v="0"/>
    <x v="6"/>
    <x v="0"/>
    <x v="6"/>
    <s v="Archief BR"/>
    <m/>
    <m/>
  </r>
  <r>
    <x v="31"/>
    <x v="82"/>
    <x v="1"/>
    <n v="90"/>
    <m/>
    <m/>
    <m/>
    <n v="6"/>
    <x v="5"/>
    <x v="0"/>
    <x v="3"/>
    <x v="0"/>
    <x v="8"/>
    <s v="Archief BR"/>
    <m/>
    <m/>
  </r>
  <r>
    <x v="31"/>
    <x v="117"/>
    <x v="0"/>
    <n v="90"/>
    <m/>
    <m/>
    <m/>
    <n v="3"/>
    <x v="6"/>
    <x v="0"/>
    <x v="9"/>
    <x v="0"/>
    <x v="1"/>
    <s v="Archief BR"/>
    <m/>
    <m/>
  </r>
  <r>
    <x v="31"/>
    <x v="89"/>
    <x v="0"/>
    <n v="90"/>
    <m/>
    <m/>
    <m/>
    <n v="6"/>
    <x v="5"/>
    <x v="3"/>
    <x v="6"/>
    <x v="0"/>
    <x v="9"/>
    <s v="Archief BR"/>
    <m/>
    <m/>
  </r>
  <r>
    <x v="31"/>
    <x v="118"/>
    <x v="0"/>
    <n v="90"/>
    <m/>
    <m/>
    <m/>
    <n v="3"/>
    <x v="6"/>
    <x v="3"/>
    <x v="2"/>
    <x v="0"/>
    <x v="11"/>
    <s v="Archief BR"/>
    <m/>
    <m/>
  </r>
  <r>
    <x v="31"/>
    <x v="120"/>
    <x v="0"/>
    <n v="90"/>
    <s v="ja"/>
    <m/>
    <m/>
    <n v="2"/>
    <x v="7"/>
    <x v="0"/>
    <x v="6"/>
    <x v="0"/>
    <x v="4"/>
    <s v="Archief BR"/>
    <m/>
    <m/>
  </r>
  <r>
    <x v="31"/>
    <x v="115"/>
    <x v="0"/>
    <n v="90"/>
    <m/>
    <m/>
    <m/>
    <n v="2"/>
    <x v="7"/>
    <x v="0"/>
    <x v="5"/>
    <x v="0"/>
    <x v="5"/>
    <s v="Archief BR"/>
    <m/>
    <m/>
  </r>
  <r>
    <x v="31"/>
    <x v="108"/>
    <x v="0"/>
    <n v="90"/>
    <m/>
    <m/>
    <m/>
    <n v="1"/>
    <x v="1"/>
    <x v="0"/>
    <x v="5"/>
    <x v="0"/>
    <x v="6"/>
    <s v="Archief BR"/>
    <s v="niet compleet"/>
    <m/>
  </r>
  <r>
    <x v="31"/>
    <x v="94"/>
    <x v="1"/>
    <n v="90"/>
    <m/>
    <m/>
    <m/>
    <n v="1"/>
    <x v="1"/>
    <x v="0"/>
    <x v="5"/>
    <x v="0"/>
    <x v="6"/>
    <s v="Archief BR"/>
    <m/>
    <m/>
  </r>
  <r>
    <x v="31"/>
    <x v="121"/>
    <x v="4"/>
    <n v="90"/>
    <s v="ja"/>
    <m/>
    <m/>
    <n v="1"/>
    <x v="1"/>
    <x v="0"/>
    <x v="5"/>
    <x v="0"/>
    <x v="6"/>
    <s v="Archief BR"/>
    <m/>
    <m/>
  </r>
  <r>
    <x v="31"/>
    <x v="86"/>
    <x v="0"/>
    <n v="90"/>
    <m/>
    <m/>
    <m/>
    <n v="1"/>
    <x v="1"/>
    <x v="0"/>
    <x v="5"/>
    <x v="0"/>
    <x v="6"/>
    <s v="Archief BR"/>
    <m/>
    <m/>
  </r>
  <r>
    <x v="31"/>
    <x v="109"/>
    <x v="1"/>
    <n v="90"/>
    <m/>
    <m/>
    <m/>
    <m/>
    <x v="2"/>
    <x v="0"/>
    <x v="6"/>
    <x v="0"/>
    <x v="6"/>
    <s v="Archief BR"/>
    <m/>
    <m/>
  </r>
  <r>
    <x v="31"/>
    <x v="96"/>
    <x v="1"/>
    <n v="90"/>
    <m/>
    <m/>
    <m/>
    <n v="1"/>
    <x v="1"/>
    <x v="0"/>
    <x v="5"/>
    <x v="0"/>
    <x v="6"/>
    <s v="Archief BR"/>
    <m/>
    <m/>
  </r>
  <r>
    <x v="32"/>
    <x v="122"/>
    <x v="0"/>
    <n v="90"/>
    <s v="ja"/>
    <m/>
    <m/>
    <n v="7"/>
    <x v="4"/>
    <x v="3"/>
    <x v="8"/>
    <x v="0"/>
    <x v="19"/>
    <s v="Archief BR"/>
    <m/>
    <m/>
  </r>
  <r>
    <x v="32"/>
    <x v="123"/>
    <x v="0"/>
    <n v="90"/>
    <m/>
    <m/>
    <m/>
    <n v="4"/>
    <x v="0"/>
    <x v="3"/>
    <x v="2"/>
    <x v="0"/>
    <x v="10"/>
    <s v="Archief BR"/>
    <m/>
    <m/>
  </r>
  <r>
    <x v="32"/>
    <x v="82"/>
    <x v="1"/>
    <n v="90"/>
    <m/>
    <m/>
    <m/>
    <n v="3"/>
    <x v="6"/>
    <x v="1"/>
    <x v="2"/>
    <x v="0"/>
    <x v="10"/>
    <s v="Archief BR"/>
    <m/>
    <m/>
  </r>
  <r>
    <x v="32"/>
    <x v="106"/>
    <x v="2"/>
    <n v="90"/>
    <m/>
    <m/>
    <m/>
    <n v="2"/>
    <x v="7"/>
    <x v="1"/>
    <x v="2"/>
    <x v="0"/>
    <x v="11"/>
    <s v="Archief BR"/>
    <m/>
    <m/>
  </r>
  <r>
    <x v="32"/>
    <x v="89"/>
    <x v="0"/>
    <n v="90"/>
    <m/>
    <m/>
    <m/>
    <n v="2"/>
    <x v="7"/>
    <x v="1"/>
    <x v="2"/>
    <x v="0"/>
    <x v="11"/>
    <s v="Archief BR"/>
    <m/>
    <m/>
  </r>
  <r>
    <x v="32"/>
    <x v="124"/>
    <x v="1"/>
    <n v="90"/>
    <s v="ja"/>
    <m/>
    <m/>
    <n v="2"/>
    <x v="7"/>
    <x v="3"/>
    <x v="2"/>
    <x v="0"/>
    <x v="2"/>
    <s v="Archief BR"/>
    <m/>
    <m/>
  </r>
  <r>
    <x v="32"/>
    <x v="117"/>
    <x v="0"/>
    <n v="90"/>
    <m/>
    <m/>
    <m/>
    <n v="1"/>
    <x v="1"/>
    <x v="1"/>
    <x v="5"/>
    <x v="0"/>
    <x v="4"/>
    <s v="Archief BR"/>
    <m/>
    <m/>
  </r>
  <r>
    <x v="32"/>
    <x v="125"/>
    <x v="1"/>
    <n v="90"/>
    <s v="ja"/>
    <m/>
    <m/>
    <n v="1"/>
    <x v="1"/>
    <x v="1"/>
    <x v="5"/>
    <x v="0"/>
    <x v="4"/>
    <s v="Archief BR"/>
    <m/>
    <m/>
  </r>
  <r>
    <x v="32"/>
    <x v="126"/>
    <x v="0"/>
    <n v="90"/>
    <s v="ja"/>
    <m/>
    <m/>
    <n v="3"/>
    <x v="6"/>
    <x v="0"/>
    <x v="5"/>
    <x v="0"/>
    <x v="4"/>
    <s v="Archief BR"/>
    <m/>
    <m/>
  </r>
  <r>
    <x v="32"/>
    <x v="127"/>
    <x v="0"/>
    <n v="90"/>
    <s v="ja"/>
    <m/>
    <m/>
    <n v="2"/>
    <x v="7"/>
    <x v="0"/>
    <x v="5"/>
    <x v="0"/>
    <x v="5"/>
    <s v="Archief BR"/>
    <m/>
    <m/>
  </r>
  <r>
    <x v="32"/>
    <x v="128"/>
    <x v="0"/>
    <n v="90"/>
    <s v="ja"/>
    <m/>
    <m/>
    <m/>
    <x v="2"/>
    <x v="3"/>
    <x v="6"/>
    <x v="0"/>
    <x v="5"/>
    <s v="Archief BR"/>
    <m/>
    <m/>
  </r>
  <r>
    <x v="32"/>
    <x v="109"/>
    <x v="1"/>
    <n v="90"/>
    <m/>
    <m/>
    <m/>
    <n v="1"/>
    <x v="1"/>
    <x v="0"/>
    <x v="6"/>
    <x v="0"/>
    <x v="5"/>
    <s v="Archief BR"/>
    <m/>
    <m/>
  </r>
  <r>
    <x v="32"/>
    <x v="129"/>
    <x v="0"/>
    <n v="90"/>
    <s v="ja"/>
    <m/>
    <m/>
    <n v="0"/>
    <x v="2"/>
    <x v="0"/>
    <x v="6"/>
    <x v="0"/>
    <x v="6"/>
    <s v="Archief BR"/>
    <m/>
    <m/>
  </r>
  <r>
    <x v="32"/>
    <x v="9"/>
    <x v="3"/>
    <n v="90"/>
    <m/>
    <m/>
    <m/>
    <n v="1"/>
    <x v="1"/>
    <x v="0"/>
    <x v="5"/>
    <x v="0"/>
    <x v="6"/>
    <s v="Archief BR"/>
    <m/>
    <m/>
  </r>
  <r>
    <x v="33"/>
    <x v="117"/>
    <x v="0"/>
    <n v="90"/>
    <m/>
    <m/>
    <m/>
    <n v="1"/>
    <x v="1"/>
    <x v="3"/>
    <x v="14"/>
    <x v="0"/>
    <x v="17"/>
    <s v="Archief BR"/>
    <s v="Hoogste amateurniveau"/>
    <m/>
  </r>
  <r>
    <x v="33"/>
    <x v="130"/>
    <x v="0"/>
    <n v="90"/>
    <s v="ja"/>
    <m/>
    <m/>
    <n v="6"/>
    <x v="5"/>
    <x v="3"/>
    <x v="2"/>
    <x v="0"/>
    <x v="1"/>
    <s v="Archief BR"/>
    <s v="Hoogste amateurniveau"/>
    <m/>
  </r>
  <r>
    <x v="33"/>
    <x v="118"/>
    <x v="0"/>
    <n v="90"/>
    <m/>
    <m/>
    <m/>
    <n v="1"/>
    <x v="1"/>
    <x v="0"/>
    <x v="4"/>
    <x v="0"/>
    <x v="3"/>
    <s v="Archief BR"/>
    <s v="Hoogste amateurniveau"/>
    <m/>
  </r>
  <r>
    <x v="33"/>
    <x v="131"/>
    <x v="0"/>
    <n v="90"/>
    <m/>
    <m/>
    <m/>
    <n v="3"/>
    <x v="6"/>
    <x v="3"/>
    <x v="5"/>
    <x v="0"/>
    <x v="3"/>
    <s v="Archief BR"/>
    <s v="Hoogste amateurniveau"/>
    <m/>
  </r>
  <r>
    <x v="33"/>
    <x v="132"/>
    <x v="0"/>
    <n v="90"/>
    <s v="ja"/>
    <m/>
    <m/>
    <n v="1"/>
    <x v="1"/>
    <x v="3"/>
    <x v="6"/>
    <x v="0"/>
    <x v="4"/>
    <s v="Archief BR"/>
    <s v="Hoogste amateurniveau"/>
    <m/>
  </r>
  <r>
    <x v="33"/>
    <x v="123"/>
    <x v="0"/>
    <n v="90"/>
    <m/>
    <m/>
    <m/>
    <n v="2"/>
    <x v="7"/>
    <x v="3"/>
    <x v="5"/>
    <x v="0"/>
    <x v="4"/>
    <s v="Archief BR"/>
    <s v="Hoogste amateurniveau"/>
    <m/>
  </r>
  <r>
    <x v="33"/>
    <x v="82"/>
    <x v="1"/>
    <n v="90"/>
    <m/>
    <m/>
    <m/>
    <m/>
    <x v="2"/>
    <x v="0"/>
    <x v="4"/>
    <x v="0"/>
    <x v="4"/>
    <s v="Archief BR"/>
    <s v="Hoogste amateurniveau"/>
    <m/>
  </r>
  <r>
    <x v="33"/>
    <x v="125"/>
    <x v="1"/>
    <n v="90"/>
    <s v="ja"/>
    <m/>
    <m/>
    <n v="1"/>
    <x v="1"/>
    <x v="0"/>
    <x v="2"/>
    <x v="0"/>
    <x v="4"/>
    <s v="Archief BR"/>
    <s v="Hoogste amateurniveau"/>
    <m/>
  </r>
  <r>
    <x v="33"/>
    <x v="9"/>
    <x v="3"/>
    <n v="90"/>
    <m/>
    <m/>
    <m/>
    <n v="1"/>
    <x v="1"/>
    <x v="0"/>
    <x v="5"/>
    <x v="0"/>
    <x v="6"/>
    <s v="Archief BR"/>
    <s v="Hoogste amateurniveau"/>
    <m/>
  </r>
  <r>
    <x v="33"/>
    <x v="106"/>
    <x v="2"/>
    <n v="90"/>
    <m/>
    <m/>
    <m/>
    <m/>
    <x v="2"/>
    <x v="3"/>
    <x v="5"/>
    <x v="0"/>
    <x v="6"/>
    <s v="Archief BR"/>
    <s v="Hoogste amateurniveau"/>
    <m/>
  </r>
  <r>
    <x v="33"/>
    <x v="133"/>
    <x v="2"/>
    <n v="90"/>
    <m/>
    <m/>
    <m/>
    <m/>
    <x v="2"/>
    <x v="3"/>
    <x v="5"/>
    <x v="0"/>
    <x v="6"/>
    <s v="Archief BR"/>
    <s v="Hoogste amateurniveau"/>
    <m/>
  </r>
  <r>
    <x v="33"/>
    <x v="126"/>
    <x v="0"/>
    <n v="90"/>
    <s v="ja"/>
    <m/>
    <m/>
    <n v="1"/>
    <x v="1"/>
    <x v="0"/>
    <x v="5"/>
    <x v="0"/>
    <x v="6"/>
    <s v="Archief BR"/>
    <s v="Hoogste amateurniveau"/>
    <m/>
  </r>
  <r>
    <x v="34"/>
    <x v="130"/>
    <x v="0"/>
    <n v="90"/>
    <s v="ja"/>
    <m/>
    <m/>
    <n v="8"/>
    <x v="9"/>
    <x v="0"/>
    <x v="9"/>
    <x v="0"/>
    <x v="14"/>
    <s v="Archief BR"/>
    <s v="Hoogste amateurniveau"/>
    <m/>
  </r>
  <r>
    <x v="34"/>
    <x v="117"/>
    <x v="0"/>
    <n v="90"/>
    <m/>
    <m/>
    <m/>
    <n v="6"/>
    <x v="5"/>
    <x v="0"/>
    <x v="0"/>
    <x v="0"/>
    <x v="19"/>
    <s v="Archief BR"/>
    <s v="Hoogste amateurniveau"/>
    <m/>
  </r>
  <r>
    <x v="34"/>
    <x v="118"/>
    <x v="0"/>
    <n v="90"/>
    <m/>
    <m/>
    <m/>
    <n v="6"/>
    <x v="5"/>
    <x v="0"/>
    <x v="8"/>
    <x v="0"/>
    <x v="0"/>
    <s v="Archief BR"/>
    <s v="Hoogste amateurniveau"/>
    <m/>
  </r>
  <r>
    <x v="34"/>
    <x v="134"/>
    <x v="0"/>
    <n v="90"/>
    <s v="ja"/>
    <m/>
    <m/>
    <n v="2"/>
    <x v="7"/>
    <x v="0"/>
    <x v="3"/>
    <x v="0"/>
    <x v="11"/>
    <s v="Archief BR"/>
    <s v="Hoogste amateurniveau"/>
    <m/>
  </r>
  <r>
    <x v="34"/>
    <x v="123"/>
    <x v="0"/>
    <n v="90"/>
    <m/>
    <m/>
    <m/>
    <n v="4"/>
    <x v="0"/>
    <x v="0"/>
    <x v="5"/>
    <x v="0"/>
    <x v="3"/>
    <s v="Archief BR"/>
    <s v="Hoogste amateurniveau"/>
    <m/>
  </r>
  <r>
    <x v="34"/>
    <x v="135"/>
    <x v="1"/>
    <n v="90"/>
    <s v="ja"/>
    <m/>
    <m/>
    <n v="3"/>
    <x v="6"/>
    <x v="3"/>
    <x v="5"/>
    <x v="0"/>
    <x v="3"/>
    <s v="Archief BR"/>
    <s v="Hoogste amateurniveau"/>
    <m/>
  </r>
  <r>
    <x v="34"/>
    <x v="107"/>
    <x v="2"/>
    <n v="90"/>
    <m/>
    <m/>
    <m/>
    <n v="3"/>
    <x v="6"/>
    <x v="0"/>
    <x v="5"/>
    <x v="0"/>
    <x v="4"/>
    <s v="Archief BR"/>
    <s v="Hoogste amateurniveau"/>
    <m/>
  </r>
  <r>
    <x v="34"/>
    <x v="131"/>
    <x v="0"/>
    <n v="90"/>
    <m/>
    <m/>
    <m/>
    <n v="3"/>
    <x v="6"/>
    <x v="0"/>
    <x v="5"/>
    <x v="0"/>
    <x v="4"/>
    <s v="Archief BR"/>
    <s v="Hoogste amateurniveau"/>
    <m/>
  </r>
  <r>
    <x v="34"/>
    <x v="125"/>
    <x v="1"/>
    <n v="90"/>
    <s v="ja"/>
    <m/>
    <m/>
    <m/>
    <x v="2"/>
    <x v="0"/>
    <x v="2"/>
    <x v="0"/>
    <x v="5"/>
    <s v="Archief BR"/>
    <s v="Hoogste amateurniveau"/>
    <m/>
  </r>
  <r>
    <x v="34"/>
    <x v="9"/>
    <x v="3"/>
    <n v="90"/>
    <m/>
    <m/>
    <m/>
    <n v="1"/>
    <x v="1"/>
    <x v="0"/>
    <x v="5"/>
    <x v="0"/>
    <x v="6"/>
    <s v="Archief BR"/>
    <s v="Hoogste amateurniveau"/>
    <m/>
  </r>
  <r>
    <x v="34"/>
    <x v="106"/>
    <x v="2"/>
    <n v="90"/>
    <m/>
    <m/>
    <m/>
    <n v="1"/>
    <x v="1"/>
    <x v="0"/>
    <x v="5"/>
    <x v="0"/>
    <x v="6"/>
    <s v="Archief BR"/>
    <s v="Hoogste amateurniveau"/>
    <m/>
  </r>
  <r>
    <x v="34"/>
    <x v="136"/>
    <x v="2"/>
    <n v="90"/>
    <m/>
    <m/>
    <m/>
    <n v="1"/>
    <x v="1"/>
    <x v="0"/>
    <x v="5"/>
    <x v="0"/>
    <x v="6"/>
    <s v="Archief BR"/>
    <s v="Hoogste amateurniveau"/>
    <m/>
  </r>
  <r>
    <x v="34"/>
    <x v="133"/>
    <x v="2"/>
    <n v="90"/>
    <m/>
    <m/>
    <m/>
    <m/>
    <x v="2"/>
    <x v="0"/>
    <x v="6"/>
    <x v="0"/>
    <x v="6"/>
    <s v="Archief BR"/>
    <s v="Hoogste amateurniveau"/>
    <m/>
  </r>
  <r>
    <x v="34"/>
    <x v="82"/>
    <x v="1"/>
    <n v="90"/>
    <m/>
    <m/>
    <m/>
    <n v="1"/>
    <x v="1"/>
    <x v="0"/>
    <x v="5"/>
    <x v="0"/>
    <x v="6"/>
    <s v="Archief BR"/>
    <s v="Hoogste amateurniveau"/>
    <m/>
  </r>
  <r>
    <x v="34"/>
    <x v="101"/>
    <x v="0"/>
    <n v="90"/>
    <m/>
    <m/>
    <m/>
    <n v="1"/>
    <x v="1"/>
    <x v="0"/>
    <x v="5"/>
    <x v="0"/>
    <x v="6"/>
    <s v="Archief BR"/>
    <s v="Hoogste amateurniveau"/>
    <m/>
  </r>
  <r>
    <x v="34"/>
    <x v="107"/>
    <x v="2"/>
    <n v="90"/>
    <m/>
    <m/>
    <m/>
    <m/>
    <x v="2"/>
    <x v="0"/>
    <x v="6"/>
    <x v="0"/>
    <x v="6"/>
    <s v="Archief BR"/>
    <s v="Hoogste amateurniveau"/>
    <m/>
  </r>
  <r>
    <x v="34"/>
    <x v="109"/>
    <x v="1"/>
    <n v="90"/>
    <m/>
    <m/>
    <m/>
    <m/>
    <x v="2"/>
    <x v="0"/>
    <x v="6"/>
    <x v="0"/>
    <x v="6"/>
    <s v="Archief BR"/>
    <s v="Hoogste amateurniveau"/>
    <m/>
  </r>
  <r>
    <x v="35"/>
    <x v="130"/>
    <x v="0"/>
    <n v="90"/>
    <s v="ja"/>
    <m/>
    <m/>
    <n v="8"/>
    <x v="9"/>
    <x v="0"/>
    <x v="8"/>
    <x v="0"/>
    <x v="19"/>
    <s v="Archief BR"/>
    <s v="Hoogste amateurniveau"/>
    <m/>
  </r>
  <r>
    <x v="35"/>
    <x v="117"/>
    <x v="0"/>
    <n v="90"/>
    <m/>
    <m/>
    <m/>
    <n v="3"/>
    <x v="6"/>
    <x v="0"/>
    <x v="9"/>
    <x v="0"/>
    <x v="1"/>
    <s v="Archief BR"/>
    <s v="Hoogste amateurniveau"/>
    <m/>
  </r>
  <r>
    <x v="35"/>
    <x v="123"/>
    <x v="0"/>
    <n v="90"/>
    <m/>
    <m/>
    <m/>
    <n v="3"/>
    <x v="6"/>
    <x v="0"/>
    <x v="8"/>
    <x v="0"/>
    <x v="9"/>
    <s v="Archief BR"/>
    <s v="Hoogste amateurniveau"/>
    <m/>
  </r>
  <r>
    <x v="35"/>
    <x v="106"/>
    <x v="2"/>
    <n v="90"/>
    <m/>
    <m/>
    <m/>
    <n v="6"/>
    <x v="5"/>
    <x v="0"/>
    <x v="5"/>
    <x v="0"/>
    <x v="11"/>
    <s v="Archief BR"/>
    <s v="Hoogste amateurniveau"/>
    <m/>
  </r>
  <r>
    <x v="35"/>
    <x v="82"/>
    <x v="1"/>
    <n v="90"/>
    <m/>
    <m/>
    <m/>
    <n v="3"/>
    <x v="6"/>
    <x v="0"/>
    <x v="2"/>
    <x v="0"/>
    <x v="2"/>
    <s v="Archief BR"/>
    <s v="Hoogste amateurniveau"/>
    <m/>
  </r>
  <r>
    <x v="35"/>
    <x v="134"/>
    <x v="0"/>
    <n v="90"/>
    <s v="ja"/>
    <m/>
    <m/>
    <n v="2"/>
    <x v="7"/>
    <x v="0"/>
    <x v="4"/>
    <x v="0"/>
    <x v="2"/>
    <s v="Archief BR"/>
    <s v="Hoogste amateurniveau"/>
    <m/>
  </r>
  <r>
    <x v="35"/>
    <x v="125"/>
    <x v="1"/>
    <n v="90"/>
    <s v="ja"/>
    <m/>
    <m/>
    <n v="3"/>
    <x v="6"/>
    <x v="0"/>
    <x v="6"/>
    <x v="0"/>
    <x v="3"/>
    <s v="Archief BR"/>
    <s v="Hoogste amateurniveau"/>
    <m/>
  </r>
  <r>
    <x v="35"/>
    <x v="109"/>
    <x v="1"/>
    <n v="90"/>
    <m/>
    <m/>
    <m/>
    <n v="1"/>
    <x v="1"/>
    <x v="0"/>
    <x v="2"/>
    <x v="0"/>
    <x v="4"/>
    <s v="Archief BR"/>
    <s v="Hoogste amateurniveau"/>
    <m/>
  </r>
  <r>
    <x v="35"/>
    <x v="137"/>
    <x v="0"/>
    <n v="90"/>
    <m/>
    <m/>
    <m/>
    <m/>
    <x v="2"/>
    <x v="0"/>
    <x v="2"/>
    <x v="0"/>
    <x v="5"/>
    <s v="Archief BR"/>
    <s v="Hoogste amateurniveau"/>
    <m/>
  </r>
  <r>
    <x v="35"/>
    <x v="100"/>
    <x v="2"/>
    <n v="90"/>
    <m/>
    <m/>
    <m/>
    <n v="1"/>
    <x v="1"/>
    <x v="0"/>
    <x v="6"/>
    <x v="0"/>
    <x v="5"/>
    <s v="Archief BR"/>
    <s v="Hoogste amateurniveau"/>
    <m/>
  </r>
  <r>
    <x v="35"/>
    <x v="138"/>
    <x v="0"/>
    <n v="90"/>
    <m/>
    <m/>
    <m/>
    <n v="1"/>
    <x v="1"/>
    <x v="0"/>
    <x v="5"/>
    <x v="0"/>
    <x v="6"/>
    <s v="Archief BR"/>
    <s v="Hoogste amateurniveau"/>
    <m/>
  </r>
  <r>
    <x v="35"/>
    <x v="9"/>
    <x v="3"/>
    <n v="90"/>
    <m/>
    <m/>
    <m/>
    <m/>
    <x v="2"/>
    <x v="0"/>
    <x v="6"/>
    <x v="0"/>
    <x v="6"/>
    <s v="Archief BR"/>
    <s v="Hoogste amateurniveau"/>
    <m/>
  </r>
  <r>
    <x v="35"/>
    <x v="118"/>
    <x v="0"/>
    <n v="90"/>
    <m/>
    <m/>
    <m/>
    <n v="1"/>
    <x v="1"/>
    <x v="0"/>
    <x v="5"/>
    <x v="0"/>
    <x v="6"/>
    <s v="Archief BR"/>
    <s v="Hoogste amateurniveau"/>
    <m/>
  </r>
  <r>
    <x v="35"/>
    <x v="139"/>
    <x v="2"/>
    <n v="90"/>
    <s v="ja"/>
    <m/>
    <m/>
    <n v="1"/>
    <x v="1"/>
    <x v="0"/>
    <x v="5"/>
    <x v="0"/>
    <x v="6"/>
    <s v="Archief BR"/>
    <s v="Hoogste amateurniveau"/>
    <m/>
  </r>
  <r>
    <x v="35"/>
    <x v="107"/>
    <x v="2"/>
    <n v="90"/>
    <m/>
    <m/>
    <m/>
    <n v="1"/>
    <x v="1"/>
    <x v="0"/>
    <x v="5"/>
    <x v="0"/>
    <x v="6"/>
    <s v="Archief BR"/>
    <s v="Hoogste amateurniveau"/>
    <m/>
  </r>
  <r>
    <x v="35"/>
    <x v="131"/>
    <x v="0"/>
    <n v="90"/>
    <m/>
    <m/>
    <m/>
    <m/>
    <x v="2"/>
    <x v="0"/>
    <x v="6"/>
    <x v="0"/>
    <x v="6"/>
    <s v="Archief BR"/>
    <s v="Hoogste amateurniveau"/>
    <m/>
  </r>
  <r>
    <x v="35"/>
    <x v="140"/>
    <x v="1"/>
    <n v="90"/>
    <m/>
    <m/>
    <m/>
    <n v="1"/>
    <x v="1"/>
    <x v="0"/>
    <x v="5"/>
    <x v="0"/>
    <x v="6"/>
    <s v="Archief BR"/>
    <s v="Hoogste amateurniveau"/>
    <m/>
  </r>
  <r>
    <x v="36"/>
    <x v="130"/>
    <x v="0"/>
    <n v="80"/>
    <s v="ja"/>
    <m/>
    <m/>
    <n v="11"/>
    <x v="10"/>
    <x v="1"/>
    <x v="7"/>
    <x v="2"/>
    <x v="21"/>
    <s v="Archief BR"/>
    <s v="NC: promotie IJVV bij Kozasken Boys"/>
    <m/>
  </r>
  <r>
    <x v="36"/>
    <x v="117"/>
    <x v="0"/>
    <n v="80"/>
    <m/>
    <m/>
    <m/>
    <n v="10"/>
    <x v="11"/>
    <x v="1"/>
    <x v="7"/>
    <x v="2"/>
    <x v="27"/>
    <s v="Archief BR"/>
    <s v="NC: promotie IJVV bij Kozasken Boys"/>
    <m/>
  </r>
  <r>
    <x v="36"/>
    <x v="134"/>
    <x v="0"/>
    <n v="80"/>
    <s v="ja"/>
    <m/>
    <m/>
    <n v="3"/>
    <x v="6"/>
    <x v="3"/>
    <x v="0"/>
    <x v="0"/>
    <x v="0"/>
    <s v="Archief BR"/>
    <m/>
    <m/>
  </r>
  <r>
    <x v="36"/>
    <x v="131"/>
    <x v="0"/>
    <n v="80"/>
    <m/>
    <m/>
    <m/>
    <n v="6"/>
    <x v="5"/>
    <x v="0"/>
    <x v="5"/>
    <x v="0"/>
    <x v="11"/>
    <s v="Archief BR"/>
    <m/>
    <m/>
  </r>
  <r>
    <x v="36"/>
    <x v="109"/>
    <x v="1"/>
    <n v="80"/>
    <m/>
    <m/>
    <m/>
    <n v="1"/>
    <x v="1"/>
    <x v="0"/>
    <x v="4"/>
    <x v="0"/>
    <x v="3"/>
    <s v="Archief BR"/>
    <m/>
    <m/>
  </r>
  <r>
    <x v="36"/>
    <x v="139"/>
    <x v="2"/>
    <n v="80"/>
    <s v="ja"/>
    <m/>
    <m/>
    <n v="2"/>
    <x v="7"/>
    <x v="0"/>
    <x v="6"/>
    <x v="0"/>
    <x v="4"/>
    <s v="Archief BR"/>
    <m/>
    <m/>
  </r>
  <r>
    <x v="36"/>
    <x v="82"/>
    <x v="1"/>
    <n v="80"/>
    <m/>
    <m/>
    <m/>
    <n v="2"/>
    <x v="7"/>
    <x v="3"/>
    <x v="5"/>
    <x v="0"/>
    <x v="4"/>
    <s v="Archief BR"/>
    <m/>
    <m/>
  </r>
  <r>
    <x v="36"/>
    <x v="140"/>
    <x v="1"/>
    <n v="80"/>
    <m/>
    <m/>
    <m/>
    <n v="1"/>
    <x v="1"/>
    <x v="0"/>
    <x v="2"/>
    <x v="0"/>
    <x v="4"/>
    <s v="Archief BR"/>
    <m/>
    <m/>
  </r>
  <r>
    <x v="36"/>
    <x v="107"/>
    <x v="2"/>
    <n v="80"/>
    <m/>
    <m/>
    <m/>
    <n v="1"/>
    <x v="1"/>
    <x v="0"/>
    <x v="6"/>
    <x v="0"/>
    <x v="5"/>
    <s v="Archief BR"/>
    <m/>
    <m/>
  </r>
  <r>
    <x v="36"/>
    <x v="141"/>
    <x v="0"/>
    <n v="80"/>
    <m/>
    <m/>
    <m/>
    <m/>
    <x v="2"/>
    <x v="0"/>
    <x v="6"/>
    <x v="0"/>
    <x v="6"/>
    <s v="Archief BR"/>
    <m/>
    <m/>
  </r>
  <r>
    <x v="36"/>
    <x v="106"/>
    <x v="2"/>
    <n v="80"/>
    <m/>
    <m/>
    <m/>
    <m/>
    <x v="2"/>
    <x v="0"/>
    <x v="6"/>
    <x v="0"/>
    <x v="6"/>
    <s v="Archief BR"/>
    <m/>
    <m/>
  </r>
  <r>
    <x v="36"/>
    <x v="118"/>
    <x v="0"/>
    <n v="80"/>
    <m/>
    <m/>
    <m/>
    <n v="1"/>
    <x v="1"/>
    <x v="0"/>
    <x v="5"/>
    <x v="0"/>
    <x v="6"/>
    <s v="Archief BR"/>
    <m/>
    <m/>
  </r>
  <r>
    <x v="36"/>
    <x v="142"/>
    <x v="0"/>
    <n v="80"/>
    <m/>
    <m/>
    <m/>
    <m/>
    <x v="2"/>
    <x v="0"/>
    <x v="6"/>
    <x v="0"/>
    <x v="6"/>
    <s v="Archief BR"/>
    <m/>
    <m/>
  </r>
  <r>
    <x v="36"/>
    <x v="143"/>
    <x v="2"/>
    <n v="80"/>
    <m/>
    <m/>
    <m/>
    <n v="1"/>
    <x v="1"/>
    <x v="0"/>
    <x v="5"/>
    <x v="0"/>
    <x v="6"/>
    <s v="Archief BR"/>
    <m/>
    <m/>
  </r>
  <r>
    <x v="36"/>
    <x v="100"/>
    <x v="2"/>
    <n v="80"/>
    <m/>
    <m/>
    <m/>
    <m/>
    <x v="2"/>
    <x v="0"/>
    <x v="6"/>
    <x v="0"/>
    <x v="6"/>
    <s v="Archief BR"/>
    <m/>
    <m/>
  </r>
  <r>
    <x v="37"/>
    <x v="144"/>
    <x v="0"/>
    <n v="80"/>
    <s v="ja"/>
    <m/>
    <m/>
    <n v="8"/>
    <x v="9"/>
    <x v="0"/>
    <x v="7"/>
    <x v="0"/>
    <x v="28"/>
    <s v="Archief BR"/>
    <m/>
    <m/>
  </r>
  <r>
    <x v="37"/>
    <x v="117"/>
    <x v="0"/>
    <n v="80"/>
    <m/>
    <m/>
    <m/>
    <n v="7"/>
    <x v="4"/>
    <x v="0"/>
    <x v="8"/>
    <x v="0"/>
    <x v="17"/>
    <s v="Archief BR"/>
    <m/>
    <m/>
  </r>
  <r>
    <x v="37"/>
    <x v="140"/>
    <x v="1"/>
    <n v="80"/>
    <m/>
    <m/>
    <m/>
    <n v="2"/>
    <x v="7"/>
    <x v="0"/>
    <x v="1"/>
    <x v="0"/>
    <x v="8"/>
    <s v="Archief BR"/>
    <m/>
    <m/>
  </r>
  <r>
    <x v="37"/>
    <x v="130"/>
    <x v="0"/>
    <n v="80"/>
    <s v="ja"/>
    <m/>
    <m/>
    <n v="6"/>
    <x v="5"/>
    <x v="1"/>
    <x v="6"/>
    <x v="0"/>
    <x v="1"/>
    <s v="Archief BR"/>
    <m/>
    <m/>
  </r>
  <r>
    <x v="37"/>
    <x v="100"/>
    <x v="2"/>
    <n v="80"/>
    <m/>
    <m/>
    <m/>
    <n v="5"/>
    <x v="8"/>
    <x v="0"/>
    <x v="6"/>
    <x v="0"/>
    <x v="11"/>
    <s v="Archief BR"/>
    <m/>
    <m/>
  </r>
  <r>
    <x v="37"/>
    <x v="145"/>
    <x v="2"/>
    <n v="80"/>
    <s v="ja"/>
    <m/>
    <m/>
    <n v="3"/>
    <x v="6"/>
    <x v="0"/>
    <x v="6"/>
    <x v="0"/>
    <x v="3"/>
    <s v="Archief BR"/>
    <m/>
    <m/>
  </r>
  <r>
    <x v="37"/>
    <x v="146"/>
    <x v="1"/>
    <n v="80"/>
    <s v="ja"/>
    <m/>
    <m/>
    <m/>
    <x v="2"/>
    <x v="3"/>
    <x v="2"/>
    <x v="0"/>
    <x v="4"/>
    <s v="Archief BR"/>
    <m/>
    <m/>
  </r>
  <r>
    <x v="37"/>
    <x v="147"/>
    <x v="2"/>
    <n v="80"/>
    <m/>
    <m/>
    <m/>
    <n v="1"/>
    <x v="1"/>
    <x v="0"/>
    <x v="6"/>
    <x v="0"/>
    <x v="5"/>
    <s v="Archief BR"/>
    <m/>
    <m/>
  </r>
  <r>
    <x v="37"/>
    <x v="137"/>
    <x v="0"/>
    <n v="80"/>
    <m/>
    <m/>
    <m/>
    <n v="2"/>
    <x v="7"/>
    <x v="0"/>
    <x v="5"/>
    <x v="0"/>
    <x v="5"/>
    <s v="Archief BR"/>
    <m/>
    <m/>
  </r>
  <r>
    <x v="37"/>
    <x v="142"/>
    <x v="0"/>
    <n v="80"/>
    <m/>
    <m/>
    <m/>
    <n v="1"/>
    <x v="1"/>
    <x v="0"/>
    <x v="6"/>
    <x v="0"/>
    <x v="5"/>
    <s v="Archief BR"/>
    <m/>
    <m/>
  </r>
  <r>
    <x v="37"/>
    <x v="148"/>
    <x v="2"/>
    <n v="80"/>
    <s v="ja"/>
    <m/>
    <m/>
    <n v="1"/>
    <x v="1"/>
    <x v="3"/>
    <x v="5"/>
    <x v="0"/>
    <x v="5"/>
    <s v="Archief BR"/>
    <m/>
    <m/>
  </r>
  <r>
    <x v="37"/>
    <x v="149"/>
    <x v="0"/>
    <n v="80"/>
    <m/>
    <m/>
    <m/>
    <n v="2"/>
    <x v="7"/>
    <x v="0"/>
    <x v="5"/>
    <x v="0"/>
    <x v="5"/>
    <s v="Archief BR"/>
    <m/>
    <m/>
  </r>
  <r>
    <x v="37"/>
    <x v="138"/>
    <x v="0"/>
    <n v="80"/>
    <m/>
    <m/>
    <m/>
    <n v="1"/>
    <x v="1"/>
    <x v="0"/>
    <x v="5"/>
    <x v="0"/>
    <x v="6"/>
    <s v="Archief BR"/>
    <m/>
    <m/>
  </r>
  <r>
    <x v="37"/>
    <x v="106"/>
    <x v="2"/>
    <n v="80"/>
    <m/>
    <m/>
    <m/>
    <m/>
    <x v="2"/>
    <x v="3"/>
    <x v="5"/>
    <x v="0"/>
    <x v="6"/>
    <s v="Archief BR"/>
    <m/>
    <m/>
  </r>
  <r>
    <x v="37"/>
    <x v="136"/>
    <x v="2"/>
    <n v="80"/>
    <m/>
    <m/>
    <m/>
    <n v="1"/>
    <x v="1"/>
    <x v="0"/>
    <x v="5"/>
    <x v="0"/>
    <x v="6"/>
    <s v="Archief BR"/>
    <m/>
    <m/>
  </r>
  <r>
    <x v="37"/>
    <x v="82"/>
    <x v="1"/>
    <n v="80"/>
    <m/>
    <m/>
    <m/>
    <m/>
    <x v="2"/>
    <x v="0"/>
    <x v="6"/>
    <x v="0"/>
    <x v="6"/>
    <s v="Archief BR"/>
    <m/>
    <m/>
  </r>
  <r>
    <x v="38"/>
    <x v="123"/>
    <x v="0"/>
    <n v="80"/>
    <m/>
    <m/>
    <m/>
    <n v="10"/>
    <x v="11"/>
    <x v="0"/>
    <x v="20"/>
    <x v="0"/>
    <x v="25"/>
    <s v="Archief BR"/>
    <m/>
    <m/>
  </r>
  <r>
    <x v="38"/>
    <x v="106"/>
    <x v="2"/>
    <n v="80"/>
    <m/>
    <m/>
    <m/>
    <n v="11"/>
    <x v="10"/>
    <x v="0"/>
    <x v="9"/>
    <x v="0"/>
    <x v="28"/>
    <s v="Archief BR"/>
    <m/>
    <m/>
  </r>
  <r>
    <x v="38"/>
    <x v="117"/>
    <x v="0"/>
    <n v="80"/>
    <m/>
    <m/>
    <m/>
    <n v="9"/>
    <x v="12"/>
    <x v="3"/>
    <x v="2"/>
    <x v="0"/>
    <x v="17"/>
    <s v="Archief BR"/>
    <m/>
    <m/>
  </r>
  <r>
    <x v="38"/>
    <x v="146"/>
    <x v="1"/>
    <n v="80"/>
    <s v="ja"/>
    <m/>
    <m/>
    <n v="7"/>
    <x v="4"/>
    <x v="0"/>
    <x v="3"/>
    <x v="0"/>
    <x v="0"/>
    <s v="Archief BR"/>
    <m/>
    <m/>
  </r>
  <r>
    <x v="38"/>
    <x v="137"/>
    <x v="0"/>
    <n v="80"/>
    <m/>
    <m/>
    <m/>
    <n v="4"/>
    <x v="0"/>
    <x v="3"/>
    <x v="4"/>
    <x v="0"/>
    <x v="9"/>
    <s v="Archief BR"/>
    <m/>
    <m/>
  </r>
  <r>
    <x v="38"/>
    <x v="140"/>
    <x v="1"/>
    <n v="80"/>
    <m/>
    <m/>
    <m/>
    <n v="5"/>
    <x v="8"/>
    <x v="0"/>
    <x v="2"/>
    <x v="0"/>
    <x v="10"/>
    <s v="Archief BR"/>
    <m/>
    <m/>
  </r>
  <r>
    <x v="38"/>
    <x v="145"/>
    <x v="2"/>
    <n v="80"/>
    <s v="ja"/>
    <m/>
    <m/>
    <n v="4"/>
    <x v="0"/>
    <x v="0"/>
    <x v="5"/>
    <x v="0"/>
    <x v="3"/>
    <s v="Archief BR"/>
    <m/>
    <m/>
  </r>
  <r>
    <x v="38"/>
    <x v="143"/>
    <x v="2"/>
    <n v="80"/>
    <m/>
    <m/>
    <m/>
    <n v="3"/>
    <x v="6"/>
    <x v="0"/>
    <x v="5"/>
    <x v="0"/>
    <x v="4"/>
    <s v="Archief BR"/>
    <m/>
    <m/>
  </r>
  <r>
    <x v="38"/>
    <x v="100"/>
    <x v="2"/>
    <n v="80"/>
    <m/>
    <m/>
    <m/>
    <n v="1"/>
    <x v="1"/>
    <x v="0"/>
    <x v="2"/>
    <x v="0"/>
    <x v="4"/>
    <s v="Archief BR"/>
    <m/>
    <m/>
  </r>
  <r>
    <x v="38"/>
    <x v="136"/>
    <x v="2"/>
    <n v="80"/>
    <m/>
    <m/>
    <m/>
    <n v="2"/>
    <x v="7"/>
    <x v="0"/>
    <x v="5"/>
    <x v="0"/>
    <x v="5"/>
    <s v="Archief BR"/>
    <m/>
    <m/>
  </r>
  <r>
    <x v="38"/>
    <x v="150"/>
    <x v="0"/>
    <n v="80"/>
    <m/>
    <m/>
    <m/>
    <m/>
    <x v="2"/>
    <x v="0"/>
    <x v="2"/>
    <x v="0"/>
    <x v="5"/>
    <s v="Archief BR"/>
    <m/>
    <m/>
  </r>
  <r>
    <x v="38"/>
    <x v="149"/>
    <x v="0"/>
    <n v="80"/>
    <m/>
    <m/>
    <m/>
    <n v="1"/>
    <x v="1"/>
    <x v="0"/>
    <x v="6"/>
    <x v="0"/>
    <x v="5"/>
    <s v="Archief BR"/>
    <m/>
    <m/>
  </r>
  <r>
    <x v="38"/>
    <x v="9"/>
    <x v="3"/>
    <n v="80"/>
    <m/>
    <m/>
    <m/>
    <m/>
    <x v="2"/>
    <x v="0"/>
    <x v="6"/>
    <x v="0"/>
    <x v="6"/>
    <s v="Archief BR"/>
    <m/>
    <m/>
  </r>
  <r>
    <x v="38"/>
    <x v="142"/>
    <x v="0"/>
    <n v="80"/>
    <m/>
    <m/>
    <m/>
    <m/>
    <x v="2"/>
    <x v="0"/>
    <x v="6"/>
    <x v="0"/>
    <x v="6"/>
    <s v="Archief BR"/>
    <m/>
    <m/>
  </r>
  <r>
    <x v="38"/>
    <x v="82"/>
    <x v="1"/>
    <n v="80"/>
    <m/>
    <m/>
    <m/>
    <n v="1"/>
    <x v="1"/>
    <x v="0"/>
    <x v="5"/>
    <x v="0"/>
    <x v="6"/>
    <s v="Archief BR"/>
    <m/>
    <m/>
  </r>
  <r>
    <x v="38"/>
    <x v="131"/>
    <x v="0"/>
    <n v="80"/>
    <m/>
    <m/>
    <m/>
    <n v="1"/>
    <x v="1"/>
    <x v="0"/>
    <x v="5"/>
    <x v="0"/>
    <x v="6"/>
    <s v="Archief BR"/>
    <m/>
    <m/>
  </r>
  <r>
    <x v="39"/>
    <x v="122"/>
    <x v="0"/>
    <n v="80"/>
    <s v="ja"/>
    <m/>
    <m/>
    <n v="8"/>
    <x v="9"/>
    <x v="9"/>
    <x v="21"/>
    <x v="0"/>
    <x v="30"/>
    <s v="Archief BR"/>
    <m/>
    <m/>
  </r>
  <r>
    <x v="39"/>
    <x v="117"/>
    <x v="0"/>
    <n v="80"/>
    <m/>
    <m/>
    <m/>
    <n v="9"/>
    <x v="12"/>
    <x v="6"/>
    <x v="14"/>
    <x v="0"/>
    <x v="21"/>
    <s v="Archief BR"/>
    <m/>
    <m/>
  </r>
  <r>
    <x v="39"/>
    <x v="146"/>
    <x v="1"/>
    <n v="80"/>
    <s v="ja"/>
    <m/>
    <m/>
    <n v="6"/>
    <x v="5"/>
    <x v="6"/>
    <x v="0"/>
    <x v="0"/>
    <x v="28"/>
    <s v="Archief BR"/>
    <m/>
    <m/>
  </r>
  <r>
    <x v="39"/>
    <x v="140"/>
    <x v="1"/>
    <n v="80"/>
    <m/>
    <m/>
    <m/>
    <n v="7"/>
    <x v="4"/>
    <x v="1"/>
    <x v="8"/>
    <x v="0"/>
    <x v="14"/>
    <s v="Archief BR"/>
    <m/>
    <m/>
  </r>
  <r>
    <x v="39"/>
    <x v="137"/>
    <x v="0"/>
    <n v="80"/>
    <m/>
    <m/>
    <m/>
    <n v="5"/>
    <x v="8"/>
    <x v="3"/>
    <x v="3"/>
    <x v="1"/>
    <x v="17"/>
    <s v="Archief BR"/>
    <s v="NC: promotie Almkerk bij Dosko"/>
    <m/>
  </r>
  <r>
    <x v="39"/>
    <x v="106"/>
    <x v="2"/>
    <n v="80"/>
    <m/>
    <m/>
    <m/>
    <n v="4"/>
    <x v="0"/>
    <x v="1"/>
    <x v="6"/>
    <x v="0"/>
    <x v="10"/>
    <s v="Archief BR"/>
    <m/>
    <m/>
  </r>
  <r>
    <x v="39"/>
    <x v="150"/>
    <x v="0"/>
    <n v="80"/>
    <m/>
    <m/>
    <m/>
    <n v="3"/>
    <x v="6"/>
    <x v="1"/>
    <x v="5"/>
    <x v="0"/>
    <x v="2"/>
    <s v="Archief BR"/>
    <m/>
    <m/>
  </r>
  <r>
    <x v="39"/>
    <x v="9"/>
    <x v="3"/>
    <n v="80"/>
    <m/>
    <m/>
    <m/>
    <n v="4"/>
    <x v="0"/>
    <x v="0"/>
    <x v="5"/>
    <x v="0"/>
    <x v="3"/>
    <s v="Archief BR"/>
    <m/>
    <m/>
  </r>
  <r>
    <x v="39"/>
    <x v="136"/>
    <x v="2"/>
    <n v="80"/>
    <m/>
    <m/>
    <m/>
    <m/>
    <x v="2"/>
    <x v="3"/>
    <x v="2"/>
    <x v="0"/>
    <x v="4"/>
    <s v="Archief BR"/>
    <m/>
    <m/>
  </r>
  <r>
    <x v="39"/>
    <x v="147"/>
    <x v="2"/>
    <n v="80"/>
    <m/>
    <m/>
    <m/>
    <n v="1"/>
    <x v="1"/>
    <x v="3"/>
    <x v="5"/>
    <x v="0"/>
    <x v="5"/>
    <s v="Archief BR"/>
    <m/>
    <m/>
  </r>
  <r>
    <x v="39"/>
    <x v="142"/>
    <x v="0"/>
    <n v="80"/>
    <m/>
    <m/>
    <m/>
    <n v="2"/>
    <x v="7"/>
    <x v="0"/>
    <x v="5"/>
    <x v="0"/>
    <x v="5"/>
    <s v="Archief BR"/>
    <m/>
    <m/>
  </r>
  <r>
    <x v="39"/>
    <x v="151"/>
    <x v="1"/>
    <n v="80"/>
    <s v="ja"/>
    <m/>
    <m/>
    <n v="1"/>
    <x v="1"/>
    <x v="3"/>
    <x v="5"/>
    <x v="0"/>
    <x v="5"/>
    <s v="Archief BR"/>
    <m/>
    <m/>
  </r>
  <r>
    <x v="39"/>
    <x v="152"/>
    <x v="1"/>
    <n v="80"/>
    <m/>
    <m/>
    <m/>
    <n v="1"/>
    <x v="1"/>
    <x v="0"/>
    <x v="5"/>
    <x v="0"/>
    <x v="6"/>
    <s v="Archief BR"/>
    <m/>
    <m/>
  </r>
  <r>
    <x v="39"/>
    <x v="82"/>
    <x v="1"/>
    <n v="80"/>
    <m/>
    <m/>
    <m/>
    <m/>
    <x v="2"/>
    <x v="3"/>
    <x v="5"/>
    <x v="0"/>
    <x v="6"/>
    <s v="Archief BR"/>
    <m/>
    <m/>
  </r>
  <r>
    <x v="39"/>
    <x v="143"/>
    <x v="2"/>
    <n v="80"/>
    <m/>
    <m/>
    <m/>
    <n v="1"/>
    <x v="1"/>
    <x v="0"/>
    <x v="5"/>
    <x v="0"/>
    <x v="6"/>
    <s v="Archief BR"/>
    <m/>
    <m/>
  </r>
  <r>
    <x v="39"/>
    <x v="100"/>
    <x v="2"/>
    <n v="80"/>
    <m/>
    <m/>
    <m/>
    <n v="1"/>
    <x v="1"/>
    <x v="0"/>
    <x v="5"/>
    <x v="0"/>
    <x v="6"/>
    <s v="Archief BR"/>
    <m/>
    <m/>
  </r>
  <r>
    <x v="39"/>
    <x v="109"/>
    <x v="1"/>
    <n v="80"/>
    <m/>
    <m/>
    <m/>
    <m/>
    <x v="2"/>
    <x v="0"/>
    <x v="6"/>
    <x v="0"/>
    <x v="6"/>
    <s v="Archief BR"/>
    <m/>
    <m/>
  </r>
  <r>
    <x v="40"/>
    <x v="117"/>
    <x v="0"/>
    <n v="80"/>
    <m/>
    <m/>
    <n v="2"/>
    <n v="9"/>
    <x v="10"/>
    <x v="3"/>
    <x v="14"/>
    <x v="0"/>
    <x v="27"/>
    <s v="Archief BR"/>
    <m/>
    <m/>
  </r>
  <r>
    <x v="40"/>
    <x v="150"/>
    <x v="0"/>
    <n v="80"/>
    <m/>
    <m/>
    <n v="1"/>
    <n v="9"/>
    <x v="11"/>
    <x v="1"/>
    <x v="1"/>
    <x v="0"/>
    <x v="18"/>
    <s v="Archief BR"/>
    <m/>
    <m/>
  </r>
  <r>
    <x v="40"/>
    <x v="137"/>
    <x v="0"/>
    <n v="80"/>
    <m/>
    <m/>
    <n v="1"/>
    <n v="9"/>
    <x v="11"/>
    <x v="0"/>
    <x v="3"/>
    <x v="0"/>
    <x v="14"/>
    <s v="Archief BR"/>
    <m/>
    <m/>
  </r>
  <r>
    <x v="40"/>
    <x v="151"/>
    <x v="1"/>
    <n v="80"/>
    <s v="ja"/>
    <m/>
    <m/>
    <n v="4"/>
    <x v="0"/>
    <x v="0"/>
    <x v="9"/>
    <x v="0"/>
    <x v="8"/>
    <s v="Archief BR"/>
    <m/>
    <m/>
  </r>
  <r>
    <x v="40"/>
    <x v="140"/>
    <x v="1"/>
    <n v="80"/>
    <m/>
    <m/>
    <m/>
    <n v="3"/>
    <x v="6"/>
    <x v="0"/>
    <x v="9"/>
    <x v="0"/>
    <x v="1"/>
    <s v="Archief BR"/>
    <m/>
    <m/>
  </r>
  <r>
    <x v="40"/>
    <x v="106"/>
    <x v="2"/>
    <n v="80"/>
    <m/>
    <m/>
    <n v="1"/>
    <n v="5"/>
    <x v="5"/>
    <x v="0"/>
    <x v="5"/>
    <x v="0"/>
    <x v="11"/>
    <s v="Archief BR"/>
    <m/>
    <m/>
  </r>
  <r>
    <x v="40"/>
    <x v="100"/>
    <x v="2"/>
    <n v="80"/>
    <m/>
    <m/>
    <m/>
    <n v="2"/>
    <x v="7"/>
    <x v="3"/>
    <x v="4"/>
    <x v="0"/>
    <x v="11"/>
    <s v="Archief BR"/>
    <m/>
    <m/>
  </r>
  <r>
    <x v="40"/>
    <x v="153"/>
    <x v="0"/>
    <n v="80"/>
    <s v="ja"/>
    <m/>
    <m/>
    <n v="3"/>
    <x v="6"/>
    <x v="0"/>
    <x v="2"/>
    <x v="0"/>
    <x v="2"/>
    <s v="Archief BR"/>
    <m/>
    <m/>
  </r>
  <r>
    <x v="40"/>
    <x v="154"/>
    <x v="2"/>
    <n v="80"/>
    <s v="ja"/>
    <m/>
    <m/>
    <n v="2"/>
    <x v="7"/>
    <x v="0"/>
    <x v="2"/>
    <x v="0"/>
    <x v="3"/>
    <s v="Archief BR"/>
    <m/>
    <m/>
  </r>
  <r>
    <x v="40"/>
    <x v="152"/>
    <x v="1"/>
    <n v="80"/>
    <m/>
    <m/>
    <m/>
    <n v="0"/>
    <x v="2"/>
    <x v="0"/>
    <x v="2"/>
    <x v="0"/>
    <x v="5"/>
    <s v="Archief BR"/>
    <m/>
    <m/>
  </r>
  <r>
    <x v="40"/>
    <x v="9"/>
    <x v="3"/>
    <n v="80"/>
    <m/>
    <m/>
    <m/>
    <n v="0"/>
    <x v="2"/>
    <x v="0"/>
    <x v="2"/>
    <x v="0"/>
    <x v="5"/>
    <s v="Archief BR"/>
    <m/>
    <m/>
  </r>
  <r>
    <x v="40"/>
    <x v="136"/>
    <x v="2"/>
    <n v="80"/>
    <m/>
    <m/>
    <m/>
    <n v="1"/>
    <x v="1"/>
    <x v="0"/>
    <x v="6"/>
    <x v="0"/>
    <x v="5"/>
    <s v="Archief BR"/>
    <m/>
    <m/>
  </r>
  <r>
    <x v="40"/>
    <x v="147"/>
    <x v="2"/>
    <n v="80"/>
    <m/>
    <m/>
    <m/>
    <n v="1"/>
    <x v="1"/>
    <x v="0"/>
    <x v="5"/>
    <x v="0"/>
    <x v="6"/>
    <s v="Archief BR"/>
    <m/>
    <m/>
  </r>
  <r>
    <x v="40"/>
    <x v="82"/>
    <x v="1"/>
    <n v="80"/>
    <m/>
    <m/>
    <m/>
    <n v="1"/>
    <x v="1"/>
    <x v="0"/>
    <x v="5"/>
    <x v="0"/>
    <x v="6"/>
    <s v="Archief BR"/>
    <m/>
    <m/>
  </r>
  <r>
    <x v="40"/>
    <x v="149"/>
    <x v="0"/>
    <n v="80"/>
    <m/>
    <m/>
    <m/>
    <n v="1"/>
    <x v="1"/>
    <x v="0"/>
    <x v="5"/>
    <x v="0"/>
    <x v="6"/>
    <s v="Archief BR"/>
    <m/>
    <m/>
  </r>
  <r>
    <x v="40"/>
    <x v="107"/>
    <x v="2"/>
    <n v="80"/>
    <m/>
    <m/>
    <n v="1"/>
    <n v="0"/>
    <x v="1"/>
    <x v="0"/>
    <x v="5"/>
    <x v="0"/>
    <x v="6"/>
    <s v="Archief BR"/>
    <m/>
    <m/>
  </r>
  <r>
    <x v="40"/>
    <x v="109"/>
    <x v="1"/>
    <n v="80"/>
    <m/>
    <m/>
    <m/>
    <n v="0"/>
    <x v="2"/>
    <x v="0"/>
    <x v="6"/>
    <x v="0"/>
    <x v="6"/>
    <s v="Archief BR"/>
    <m/>
    <m/>
  </r>
  <r>
    <x v="41"/>
    <x v="117"/>
    <x v="0"/>
    <n v="80"/>
    <m/>
    <n v="5"/>
    <n v="1"/>
    <n v="5"/>
    <x v="10"/>
    <x v="1"/>
    <x v="10"/>
    <x v="0"/>
    <x v="26"/>
    <s v="Archief BR"/>
    <m/>
    <m/>
  </r>
  <r>
    <x v="41"/>
    <x v="150"/>
    <x v="0"/>
    <n v="80"/>
    <m/>
    <n v="4"/>
    <n v="1"/>
    <n v="6"/>
    <x v="10"/>
    <x v="0"/>
    <x v="12"/>
    <x v="0"/>
    <x v="26"/>
    <s v="Archief BR"/>
    <m/>
    <m/>
  </r>
  <r>
    <x v="41"/>
    <x v="151"/>
    <x v="1"/>
    <n v="80"/>
    <s v="ja"/>
    <n v="3"/>
    <n v="2"/>
    <n v="6"/>
    <x v="10"/>
    <x v="0"/>
    <x v="8"/>
    <x v="0"/>
    <x v="7"/>
    <s v="Archief BR"/>
    <m/>
    <m/>
  </r>
  <r>
    <x v="41"/>
    <x v="140"/>
    <x v="1"/>
    <n v="80"/>
    <m/>
    <n v="3"/>
    <m/>
    <n v="6"/>
    <x v="12"/>
    <x v="3"/>
    <x v="8"/>
    <x v="0"/>
    <x v="12"/>
    <s v="Archief BR"/>
    <m/>
    <m/>
  </r>
  <r>
    <x v="41"/>
    <x v="137"/>
    <x v="0"/>
    <n v="80"/>
    <m/>
    <n v="2"/>
    <m/>
    <n v="3"/>
    <x v="8"/>
    <x v="0"/>
    <x v="6"/>
    <x v="0"/>
    <x v="11"/>
    <s v="Archief BR"/>
    <m/>
    <m/>
  </r>
  <r>
    <x v="41"/>
    <x v="9"/>
    <x v="3"/>
    <n v="80"/>
    <m/>
    <n v="1"/>
    <m/>
    <m/>
    <x v="1"/>
    <x v="0"/>
    <x v="2"/>
    <x v="0"/>
    <x v="4"/>
    <s v="Archief BR"/>
    <m/>
    <m/>
  </r>
  <r>
    <x v="41"/>
    <x v="155"/>
    <x v="1"/>
    <n v="80"/>
    <m/>
    <m/>
    <n v="2"/>
    <m/>
    <x v="7"/>
    <x v="3"/>
    <x v="5"/>
    <x v="0"/>
    <x v="4"/>
    <s v="Archief BR"/>
    <m/>
    <m/>
  </r>
  <r>
    <x v="41"/>
    <x v="154"/>
    <x v="2"/>
    <n v="80"/>
    <s v="ja"/>
    <m/>
    <m/>
    <n v="2"/>
    <x v="7"/>
    <x v="0"/>
    <x v="6"/>
    <x v="0"/>
    <x v="4"/>
    <s v="Archief BR"/>
    <m/>
    <m/>
  </r>
  <r>
    <x v="41"/>
    <x v="156"/>
    <x v="0"/>
    <n v="80"/>
    <m/>
    <m/>
    <m/>
    <n v="2"/>
    <x v="7"/>
    <x v="0"/>
    <x v="5"/>
    <x v="0"/>
    <x v="5"/>
    <s v="Archief BR"/>
    <m/>
    <m/>
  </r>
  <r>
    <x v="41"/>
    <x v="136"/>
    <x v="2"/>
    <n v="80"/>
    <m/>
    <m/>
    <m/>
    <m/>
    <x v="2"/>
    <x v="0"/>
    <x v="2"/>
    <x v="0"/>
    <x v="5"/>
    <s v="Archief BR"/>
    <m/>
    <m/>
  </r>
  <r>
    <x v="41"/>
    <x v="100"/>
    <x v="2"/>
    <n v="80"/>
    <m/>
    <m/>
    <n v="1"/>
    <m/>
    <x v="1"/>
    <x v="0"/>
    <x v="6"/>
    <x v="0"/>
    <x v="5"/>
    <s v="Archief BR"/>
    <m/>
    <m/>
  </r>
  <r>
    <x v="41"/>
    <x v="152"/>
    <x v="1"/>
    <n v="80"/>
    <m/>
    <m/>
    <m/>
    <n v="1"/>
    <x v="1"/>
    <x v="0"/>
    <x v="5"/>
    <x v="0"/>
    <x v="6"/>
    <s v="Archief BR"/>
    <m/>
    <m/>
  </r>
  <r>
    <x v="41"/>
    <x v="147"/>
    <x v="2"/>
    <n v="80"/>
    <m/>
    <m/>
    <m/>
    <m/>
    <x v="2"/>
    <x v="0"/>
    <x v="6"/>
    <x v="0"/>
    <x v="6"/>
    <s v="Archief BR"/>
    <m/>
    <m/>
  </r>
  <r>
    <x v="41"/>
    <x v="157"/>
    <x v="1"/>
    <n v="80"/>
    <s v="ja"/>
    <m/>
    <m/>
    <m/>
    <x v="2"/>
    <x v="3"/>
    <x v="5"/>
    <x v="0"/>
    <x v="6"/>
    <s v="Archief BR"/>
    <m/>
    <m/>
  </r>
  <r>
    <x v="41"/>
    <x v="158"/>
    <x v="0"/>
    <n v="80"/>
    <m/>
    <m/>
    <m/>
    <n v="1"/>
    <x v="1"/>
    <x v="0"/>
    <x v="5"/>
    <x v="0"/>
    <x v="6"/>
    <s v="Archief BR"/>
    <m/>
    <m/>
  </r>
  <r>
    <x v="41"/>
    <x v="143"/>
    <x v="2"/>
    <n v="80"/>
    <m/>
    <m/>
    <m/>
    <n v="1"/>
    <x v="1"/>
    <x v="0"/>
    <x v="5"/>
    <x v="0"/>
    <x v="6"/>
    <s v="Archief BR"/>
    <m/>
    <m/>
  </r>
  <r>
    <x v="42"/>
    <x v="150"/>
    <x v="0"/>
    <n v="80"/>
    <m/>
    <n v="9"/>
    <m/>
    <n v="7"/>
    <x v="13"/>
    <x v="3"/>
    <x v="15"/>
    <x v="0"/>
    <x v="31"/>
    <s v="Archief BR"/>
    <m/>
    <m/>
  </r>
  <r>
    <x v="42"/>
    <x v="137"/>
    <x v="0"/>
    <n v="80"/>
    <m/>
    <n v="1"/>
    <m/>
    <n v="9"/>
    <x v="11"/>
    <x v="1"/>
    <x v="8"/>
    <x v="0"/>
    <x v="28"/>
    <s v="Archief BR"/>
    <m/>
    <m/>
  </r>
  <r>
    <x v="42"/>
    <x v="156"/>
    <x v="0"/>
    <n v="80"/>
    <m/>
    <m/>
    <m/>
    <n v="7"/>
    <x v="4"/>
    <x v="3"/>
    <x v="3"/>
    <x v="0"/>
    <x v="17"/>
    <s v="Archief BR"/>
    <m/>
    <m/>
  </r>
  <r>
    <x v="42"/>
    <x v="117"/>
    <x v="0"/>
    <n v="80"/>
    <m/>
    <n v="4"/>
    <m/>
    <n v="5"/>
    <x v="12"/>
    <x v="1"/>
    <x v="5"/>
    <x v="0"/>
    <x v="0"/>
    <s v="Archief BR"/>
    <m/>
    <m/>
  </r>
  <r>
    <x v="42"/>
    <x v="140"/>
    <x v="1"/>
    <n v="80"/>
    <m/>
    <n v="2"/>
    <m/>
    <n v="2"/>
    <x v="0"/>
    <x v="0"/>
    <x v="0"/>
    <x v="0"/>
    <x v="0"/>
    <s v="Archief BR"/>
    <m/>
    <m/>
  </r>
  <r>
    <x v="42"/>
    <x v="155"/>
    <x v="1"/>
    <n v="80"/>
    <m/>
    <m/>
    <m/>
    <n v="4"/>
    <x v="0"/>
    <x v="0"/>
    <x v="8"/>
    <x v="0"/>
    <x v="1"/>
    <s v="Archief BR"/>
    <m/>
    <m/>
  </r>
  <r>
    <x v="42"/>
    <x v="154"/>
    <x v="2"/>
    <n v="80"/>
    <s v="ja"/>
    <n v="1"/>
    <m/>
    <n v="2"/>
    <x v="6"/>
    <x v="3"/>
    <x v="4"/>
    <x v="0"/>
    <x v="10"/>
    <s v="Archief BR"/>
    <m/>
    <m/>
  </r>
  <r>
    <x v="42"/>
    <x v="152"/>
    <x v="1"/>
    <n v="80"/>
    <m/>
    <n v="1"/>
    <m/>
    <n v="3"/>
    <x v="0"/>
    <x v="0"/>
    <x v="6"/>
    <x v="0"/>
    <x v="2"/>
    <s v="Archief BR"/>
    <m/>
    <m/>
  </r>
  <r>
    <x v="42"/>
    <x v="157"/>
    <x v="1"/>
    <n v="80"/>
    <s v="ja"/>
    <m/>
    <m/>
    <n v="1"/>
    <x v="1"/>
    <x v="3"/>
    <x v="2"/>
    <x v="0"/>
    <x v="3"/>
    <s v="Archief BR"/>
    <m/>
    <m/>
  </r>
  <r>
    <x v="42"/>
    <x v="9"/>
    <x v="3"/>
    <n v="80"/>
    <m/>
    <m/>
    <m/>
    <n v="2"/>
    <x v="7"/>
    <x v="0"/>
    <x v="5"/>
    <x v="0"/>
    <x v="5"/>
    <s v="Archief BR"/>
    <m/>
    <m/>
  </r>
  <r>
    <x v="42"/>
    <x v="136"/>
    <x v="2"/>
    <n v="80"/>
    <m/>
    <m/>
    <m/>
    <n v="2"/>
    <x v="7"/>
    <x v="0"/>
    <x v="5"/>
    <x v="0"/>
    <x v="5"/>
    <s v="Archief BR"/>
    <m/>
    <m/>
  </r>
  <r>
    <x v="42"/>
    <x v="159"/>
    <x v="1"/>
    <n v="80"/>
    <m/>
    <m/>
    <m/>
    <n v="2"/>
    <x v="7"/>
    <x v="0"/>
    <x v="5"/>
    <x v="0"/>
    <x v="5"/>
    <s v="Archief BR"/>
    <m/>
    <m/>
  </r>
  <r>
    <x v="42"/>
    <x v="160"/>
    <x v="1"/>
    <n v="80"/>
    <m/>
    <m/>
    <m/>
    <n v="1"/>
    <x v="1"/>
    <x v="0"/>
    <x v="5"/>
    <x v="0"/>
    <x v="6"/>
    <s v="Archief BR"/>
    <m/>
    <m/>
  </r>
  <r>
    <x v="42"/>
    <x v="161"/>
    <x v="0"/>
    <n v="80"/>
    <m/>
    <m/>
    <m/>
    <n v="1"/>
    <x v="1"/>
    <x v="0"/>
    <x v="5"/>
    <x v="0"/>
    <x v="6"/>
    <s v="Archief BR"/>
    <m/>
    <m/>
  </r>
  <r>
    <x v="42"/>
    <x v="100"/>
    <x v="2"/>
    <n v="80"/>
    <m/>
    <m/>
    <m/>
    <m/>
    <x v="2"/>
    <x v="0"/>
    <x v="6"/>
    <x v="0"/>
    <x v="6"/>
    <s v="Archief BR"/>
    <m/>
    <m/>
  </r>
  <r>
    <x v="43"/>
    <x v="150"/>
    <x v="0"/>
    <n v="80"/>
    <m/>
    <n v="1"/>
    <n v="4"/>
    <n v="7"/>
    <x v="14"/>
    <x v="2"/>
    <x v="14"/>
    <x v="0"/>
    <x v="25"/>
    <s v="Archief BR"/>
    <m/>
    <m/>
  </r>
  <r>
    <x v="43"/>
    <x v="156"/>
    <x v="0"/>
    <n v="80"/>
    <m/>
    <m/>
    <n v="3"/>
    <n v="8"/>
    <x v="10"/>
    <x v="1"/>
    <x v="1"/>
    <x v="0"/>
    <x v="24"/>
    <s v="Archief BR"/>
    <m/>
    <m/>
  </r>
  <r>
    <x v="43"/>
    <x v="137"/>
    <x v="0"/>
    <n v="80"/>
    <m/>
    <n v="2"/>
    <m/>
    <n v="5"/>
    <x v="4"/>
    <x v="3"/>
    <x v="14"/>
    <x v="0"/>
    <x v="16"/>
    <s v="Archief BR"/>
    <m/>
    <m/>
  </r>
  <r>
    <x v="43"/>
    <x v="140"/>
    <x v="1"/>
    <n v="80"/>
    <m/>
    <n v="3"/>
    <n v="1"/>
    <n v="3"/>
    <x v="4"/>
    <x v="0"/>
    <x v="14"/>
    <x v="0"/>
    <x v="28"/>
    <s v="Archief BR"/>
    <m/>
    <m/>
  </r>
  <r>
    <x v="43"/>
    <x v="154"/>
    <x v="2"/>
    <n v="80"/>
    <s v="ja"/>
    <n v="2"/>
    <m/>
    <n v="3"/>
    <x v="8"/>
    <x v="0"/>
    <x v="3"/>
    <x v="0"/>
    <x v="1"/>
    <s v="Archief BR"/>
    <m/>
    <m/>
  </r>
  <r>
    <x v="43"/>
    <x v="159"/>
    <x v="1"/>
    <n v="80"/>
    <m/>
    <n v="3"/>
    <m/>
    <n v="1"/>
    <x v="0"/>
    <x v="0"/>
    <x v="6"/>
    <x v="0"/>
    <x v="2"/>
    <s v="Archief BR"/>
    <m/>
    <m/>
  </r>
  <r>
    <x v="43"/>
    <x v="161"/>
    <x v="0"/>
    <n v="80"/>
    <m/>
    <n v="1"/>
    <m/>
    <n v="1"/>
    <x v="7"/>
    <x v="1"/>
    <x v="5"/>
    <x v="0"/>
    <x v="3"/>
    <s v="Archief BR"/>
    <m/>
    <m/>
  </r>
  <r>
    <x v="43"/>
    <x v="117"/>
    <x v="0"/>
    <n v="80"/>
    <m/>
    <m/>
    <m/>
    <n v="3"/>
    <x v="6"/>
    <x v="0"/>
    <x v="5"/>
    <x v="0"/>
    <x v="4"/>
    <s v="Archief BR"/>
    <m/>
    <m/>
  </r>
  <r>
    <x v="43"/>
    <x v="155"/>
    <x v="1"/>
    <n v="80"/>
    <m/>
    <m/>
    <m/>
    <n v="2"/>
    <x v="7"/>
    <x v="0"/>
    <x v="6"/>
    <x v="0"/>
    <x v="4"/>
    <s v="Archief BR"/>
    <m/>
    <m/>
  </r>
  <r>
    <x v="43"/>
    <x v="152"/>
    <x v="1"/>
    <n v="80"/>
    <m/>
    <n v="1"/>
    <m/>
    <n v="1"/>
    <x v="7"/>
    <x v="0"/>
    <x v="5"/>
    <x v="0"/>
    <x v="5"/>
    <s v="Archief BR"/>
    <m/>
    <m/>
  </r>
  <r>
    <x v="43"/>
    <x v="157"/>
    <x v="1"/>
    <n v="80"/>
    <s v="ja"/>
    <m/>
    <m/>
    <m/>
    <x v="2"/>
    <x v="3"/>
    <x v="5"/>
    <x v="0"/>
    <x v="6"/>
    <s v="Archief BR"/>
    <m/>
    <m/>
  </r>
  <r>
    <x v="43"/>
    <x v="162"/>
    <x v="1"/>
    <n v="80"/>
    <m/>
    <m/>
    <m/>
    <n v="1"/>
    <x v="1"/>
    <x v="0"/>
    <x v="5"/>
    <x v="0"/>
    <x v="6"/>
    <s v="Archief BR"/>
    <m/>
    <m/>
  </r>
  <r>
    <x v="43"/>
    <x v="136"/>
    <x v="2"/>
    <n v="80"/>
    <m/>
    <m/>
    <m/>
    <n v="1"/>
    <x v="1"/>
    <x v="0"/>
    <x v="5"/>
    <x v="0"/>
    <x v="6"/>
    <s v="Archief BR"/>
    <m/>
    <m/>
  </r>
  <r>
    <x v="43"/>
    <x v="163"/>
    <x v="2"/>
    <n v="80"/>
    <m/>
    <m/>
    <m/>
    <n v="1"/>
    <x v="1"/>
    <x v="0"/>
    <x v="13"/>
    <x v="0"/>
    <x v="6"/>
    <s v="Archief BR"/>
    <m/>
    <m/>
  </r>
  <r>
    <x v="43"/>
    <x v="109"/>
    <x v="1"/>
    <n v="80"/>
    <m/>
    <m/>
    <m/>
    <n v="1"/>
    <x v="1"/>
    <x v="0"/>
    <x v="5"/>
    <x v="0"/>
    <x v="6"/>
    <s v="Archief BR"/>
    <m/>
    <m/>
  </r>
  <r>
    <x v="44"/>
    <x v="150"/>
    <x v="0"/>
    <n v="80"/>
    <m/>
    <n v="4"/>
    <n v="7"/>
    <n v="13"/>
    <x v="15"/>
    <x v="3"/>
    <x v="8"/>
    <x v="0"/>
    <x v="32"/>
    <s v="Archief BR"/>
    <m/>
    <m/>
  </r>
  <r>
    <x v="44"/>
    <x v="137"/>
    <x v="0"/>
    <n v="80"/>
    <m/>
    <n v="3"/>
    <n v="1"/>
    <n v="5"/>
    <x v="12"/>
    <x v="0"/>
    <x v="4"/>
    <x v="0"/>
    <x v="17"/>
    <s v="Archief BR"/>
    <m/>
    <m/>
  </r>
  <r>
    <x v="44"/>
    <x v="140"/>
    <x v="1"/>
    <n v="80"/>
    <m/>
    <n v="2"/>
    <n v="1"/>
    <n v="6"/>
    <x v="12"/>
    <x v="0"/>
    <x v="4"/>
    <x v="0"/>
    <x v="17"/>
    <s v="Archief BR"/>
    <m/>
    <m/>
  </r>
  <r>
    <x v="44"/>
    <x v="161"/>
    <x v="0"/>
    <n v="80"/>
    <m/>
    <n v="1"/>
    <m/>
    <n v="8"/>
    <x v="12"/>
    <x v="0"/>
    <x v="2"/>
    <x v="0"/>
    <x v="0"/>
    <s v="Archief BR"/>
    <m/>
    <m/>
  </r>
  <r>
    <x v="44"/>
    <x v="154"/>
    <x v="2"/>
    <n v="80"/>
    <s v="ja"/>
    <n v="1"/>
    <m/>
    <n v="5"/>
    <x v="5"/>
    <x v="0"/>
    <x v="3"/>
    <x v="0"/>
    <x v="8"/>
    <s v="Archief BR"/>
    <m/>
    <m/>
  </r>
  <r>
    <x v="44"/>
    <x v="164"/>
    <x v="1"/>
    <n v="80"/>
    <m/>
    <m/>
    <n v="2"/>
    <n v="2"/>
    <x v="0"/>
    <x v="0"/>
    <x v="2"/>
    <x v="0"/>
    <x v="11"/>
    <s v="Archief BR"/>
    <m/>
    <m/>
  </r>
  <r>
    <x v="44"/>
    <x v="152"/>
    <x v="1"/>
    <n v="80"/>
    <m/>
    <n v="1"/>
    <n v="1"/>
    <n v="3"/>
    <x v="8"/>
    <x v="0"/>
    <x v="5"/>
    <x v="0"/>
    <x v="2"/>
    <s v="Archief BR"/>
    <m/>
    <m/>
  </r>
  <r>
    <x v="44"/>
    <x v="136"/>
    <x v="2"/>
    <n v="80"/>
    <m/>
    <m/>
    <m/>
    <n v="3"/>
    <x v="6"/>
    <x v="0"/>
    <x v="2"/>
    <x v="0"/>
    <x v="2"/>
    <s v="Archief BR"/>
    <m/>
    <m/>
  </r>
  <r>
    <x v="44"/>
    <x v="117"/>
    <x v="0"/>
    <n v="80"/>
    <m/>
    <m/>
    <n v="1"/>
    <n v="1"/>
    <x v="7"/>
    <x v="0"/>
    <x v="5"/>
    <x v="0"/>
    <x v="5"/>
    <s v="Archief BR"/>
    <m/>
    <m/>
  </r>
  <r>
    <x v="44"/>
    <x v="147"/>
    <x v="2"/>
    <n v="80"/>
    <m/>
    <m/>
    <m/>
    <n v="1"/>
    <x v="1"/>
    <x v="0"/>
    <x v="5"/>
    <x v="0"/>
    <x v="6"/>
    <s v="Archief BR"/>
    <m/>
    <m/>
  </r>
  <r>
    <x v="44"/>
    <x v="165"/>
    <x v="1"/>
    <n v="80"/>
    <m/>
    <m/>
    <m/>
    <n v="1"/>
    <x v="1"/>
    <x v="0"/>
    <x v="5"/>
    <x v="0"/>
    <x v="6"/>
    <s v="Archief BR"/>
    <m/>
    <m/>
  </r>
  <r>
    <x v="44"/>
    <x v="9"/>
    <x v="3"/>
    <n v="80"/>
    <m/>
    <m/>
    <m/>
    <n v="1"/>
    <x v="1"/>
    <x v="0"/>
    <x v="5"/>
    <x v="0"/>
    <x v="6"/>
    <s v="Archief BR"/>
    <m/>
    <m/>
  </r>
  <r>
    <x v="44"/>
    <x v="162"/>
    <x v="1"/>
    <n v="80"/>
    <m/>
    <n v="1"/>
    <m/>
    <n v="0"/>
    <x v="1"/>
    <x v="0"/>
    <x v="5"/>
    <x v="0"/>
    <x v="6"/>
    <s v="Archief BR"/>
    <m/>
    <m/>
  </r>
  <r>
    <x v="44"/>
    <x v="166"/>
    <x v="2"/>
    <n v="80"/>
    <m/>
    <m/>
    <m/>
    <n v="0"/>
    <x v="2"/>
    <x v="0"/>
    <x v="6"/>
    <x v="0"/>
    <x v="6"/>
    <s v="Archief BR"/>
    <m/>
    <m/>
  </r>
  <r>
    <x v="44"/>
    <x v="155"/>
    <x v="1"/>
    <n v="80"/>
    <m/>
    <m/>
    <m/>
    <n v="1"/>
    <x v="1"/>
    <x v="0"/>
    <x v="5"/>
    <x v="0"/>
    <x v="6"/>
    <s v="Archief BR"/>
    <m/>
    <m/>
  </r>
  <r>
    <x v="44"/>
    <x v="167"/>
    <x v="2"/>
    <n v="80"/>
    <m/>
    <m/>
    <m/>
    <n v="1"/>
    <x v="1"/>
    <x v="0"/>
    <x v="5"/>
    <x v="0"/>
    <x v="6"/>
    <s v="Archief BR"/>
    <m/>
    <m/>
  </r>
  <r>
    <x v="44"/>
    <x v="168"/>
    <x v="0"/>
    <n v="80"/>
    <m/>
    <m/>
    <m/>
    <n v="1"/>
    <x v="1"/>
    <x v="0"/>
    <x v="5"/>
    <x v="0"/>
    <x v="6"/>
    <s v="Archief BR"/>
    <m/>
    <m/>
  </r>
  <r>
    <x v="45"/>
    <x v="156"/>
    <x v="0"/>
    <n v="80"/>
    <m/>
    <n v="2"/>
    <n v="1"/>
    <n v="9"/>
    <x v="14"/>
    <x v="0"/>
    <x v="0"/>
    <x v="0"/>
    <x v="23"/>
    <s v="Archief HW"/>
    <m/>
    <m/>
  </r>
  <r>
    <x v="45"/>
    <x v="150"/>
    <x v="0"/>
    <n v="80"/>
    <m/>
    <m/>
    <n v="2"/>
    <n v="6"/>
    <x v="9"/>
    <x v="0"/>
    <x v="0"/>
    <x v="0"/>
    <x v="12"/>
    <s v="Archief HW"/>
    <m/>
    <m/>
  </r>
  <r>
    <x v="45"/>
    <x v="140"/>
    <x v="1"/>
    <n v="80"/>
    <m/>
    <n v="1"/>
    <n v="2"/>
    <n v="5"/>
    <x v="9"/>
    <x v="0"/>
    <x v="9"/>
    <x v="0"/>
    <x v="14"/>
    <s v="Archief HW"/>
    <m/>
    <m/>
  </r>
  <r>
    <x v="45"/>
    <x v="169"/>
    <x v="1"/>
    <n v="80"/>
    <s v="ja"/>
    <n v="2"/>
    <n v="1"/>
    <n v="3"/>
    <x v="5"/>
    <x v="0"/>
    <x v="3"/>
    <x v="0"/>
    <x v="8"/>
    <s v="Archief HW"/>
    <m/>
    <m/>
  </r>
  <r>
    <x v="45"/>
    <x v="160"/>
    <x v="1"/>
    <n v="80"/>
    <m/>
    <n v="2"/>
    <n v="1"/>
    <n v="2"/>
    <x v="8"/>
    <x v="0"/>
    <x v="3"/>
    <x v="0"/>
    <x v="1"/>
    <s v="Archief HW"/>
    <m/>
    <m/>
  </r>
  <r>
    <x v="45"/>
    <x v="161"/>
    <x v="0"/>
    <n v="80"/>
    <m/>
    <m/>
    <n v="3"/>
    <n v="1"/>
    <x v="0"/>
    <x v="1"/>
    <x v="6"/>
    <x v="0"/>
    <x v="10"/>
    <s v="Archief HW"/>
    <m/>
    <m/>
  </r>
  <r>
    <x v="45"/>
    <x v="136"/>
    <x v="2"/>
    <n v="80"/>
    <m/>
    <n v="2"/>
    <n v="2"/>
    <n v="2"/>
    <x v="5"/>
    <x v="0"/>
    <x v="5"/>
    <x v="0"/>
    <x v="11"/>
    <s v="Archief HW"/>
    <m/>
    <m/>
  </r>
  <r>
    <x v="45"/>
    <x v="155"/>
    <x v="1"/>
    <n v="80"/>
    <m/>
    <m/>
    <n v="1"/>
    <n v="4"/>
    <x v="8"/>
    <x v="0"/>
    <x v="5"/>
    <x v="0"/>
    <x v="2"/>
    <s v="Archief HW"/>
    <m/>
    <m/>
  </r>
  <r>
    <x v="45"/>
    <x v="152"/>
    <x v="1"/>
    <n v="80"/>
    <m/>
    <n v="1"/>
    <m/>
    <n v="1"/>
    <x v="7"/>
    <x v="0"/>
    <x v="2"/>
    <x v="0"/>
    <x v="3"/>
    <s v="Archief HW"/>
    <m/>
    <m/>
  </r>
  <r>
    <x v="45"/>
    <x v="137"/>
    <x v="0"/>
    <n v="80"/>
    <m/>
    <n v="2"/>
    <m/>
    <n v="2"/>
    <x v="0"/>
    <x v="0"/>
    <x v="5"/>
    <x v="0"/>
    <x v="3"/>
    <s v="Archief HW"/>
    <m/>
    <m/>
  </r>
  <r>
    <x v="45"/>
    <x v="165"/>
    <x v="1"/>
    <n v="80"/>
    <m/>
    <m/>
    <m/>
    <n v="2"/>
    <x v="7"/>
    <x v="0"/>
    <x v="5"/>
    <x v="0"/>
    <x v="5"/>
    <s v="Archief HW"/>
    <m/>
    <m/>
  </r>
  <r>
    <x v="45"/>
    <x v="166"/>
    <x v="2"/>
    <n v="80"/>
    <m/>
    <n v="1"/>
    <m/>
    <n v="1"/>
    <x v="7"/>
    <x v="0"/>
    <x v="5"/>
    <x v="0"/>
    <x v="5"/>
    <s v="Archief HW"/>
    <m/>
    <m/>
  </r>
  <r>
    <x v="45"/>
    <x v="170"/>
    <x v="0"/>
    <n v="80"/>
    <s v="ja"/>
    <m/>
    <m/>
    <m/>
    <x v="2"/>
    <x v="0"/>
    <x v="6"/>
    <x v="0"/>
    <x v="6"/>
    <s v="Archief HW"/>
    <m/>
    <m/>
  </r>
  <r>
    <x v="45"/>
    <x v="147"/>
    <x v="2"/>
    <n v="80"/>
    <m/>
    <m/>
    <m/>
    <n v="1"/>
    <x v="1"/>
    <x v="0"/>
    <x v="5"/>
    <x v="0"/>
    <x v="6"/>
    <s v="Archief HW"/>
    <m/>
    <m/>
  </r>
  <r>
    <x v="45"/>
    <x v="159"/>
    <x v="1"/>
    <n v="80"/>
    <m/>
    <m/>
    <m/>
    <n v="1"/>
    <x v="1"/>
    <x v="0"/>
    <x v="5"/>
    <x v="0"/>
    <x v="6"/>
    <s v="Archief HW"/>
    <m/>
    <m/>
  </r>
  <r>
    <x v="45"/>
    <x v="16"/>
    <x v="3"/>
    <n v="80"/>
    <m/>
    <m/>
    <n v="1"/>
    <m/>
    <x v="1"/>
    <x v="0"/>
    <x v="5"/>
    <x v="0"/>
    <x v="6"/>
    <s v="Archief HW"/>
    <m/>
    <m/>
  </r>
  <r>
    <x v="45"/>
    <x v="167"/>
    <x v="2"/>
    <n v="80"/>
    <m/>
    <m/>
    <m/>
    <n v="1"/>
    <x v="1"/>
    <x v="0"/>
    <x v="5"/>
    <x v="0"/>
    <x v="6"/>
    <s v="Archief HW"/>
    <m/>
    <m/>
  </r>
  <r>
    <x v="45"/>
    <x v="171"/>
    <x v="2"/>
    <n v="80"/>
    <m/>
    <m/>
    <m/>
    <n v="1"/>
    <x v="1"/>
    <x v="0"/>
    <x v="5"/>
    <x v="0"/>
    <x v="6"/>
    <s v="Archief HW"/>
    <m/>
    <m/>
  </r>
  <r>
    <x v="46"/>
    <x v="150"/>
    <x v="0"/>
    <n v="70"/>
    <m/>
    <m/>
    <m/>
    <n v="12"/>
    <x v="14"/>
    <x v="3"/>
    <x v="0"/>
    <x v="0"/>
    <x v="18"/>
    <s v="Archief HW"/>
    <m/>
    <m/>
  </r>
  <r>
    <x v="46"/>
    <x v="156"/>
    <x v="0"/>
    <n v="70"/>
    <m/>
    <m/>
    <n v="2"/>
    <n v="4"/>
    <x v="5"/>
    <x v="0"/>
    <x v="8"/>
    <x v="0"/>
    <x v="0"/>
    <s v="Archief HW"/>
    <m/>
    <m/>
  </r>
  <r>
    <x v="46"/>
    <x v="169"/>
    <x v="1"/>
    <n v="70"/>
    <s v="ja"/>
    <m/>
    <n v="1"/>
    <n v="3"/>
    <x v="0"/>
    <x v="0"/>
    <x v="4"/>
    <x v="0"/>
    <x v="10"/>
    <s v="Archief HW"/>
    <m/>
    <m/>
  </r>
  <r>
    <x v="46"/>
    <x v="136"/>
    <x v="2"/>
    <n v="70"/>
    <m/>
    <m/>
    <n v="1"/>
    <n v="3"/>
    <x v="0"/>
    <x v="0"/>
    <x v="6"/>
    <x v="0"/>
    <x v="2"/>
    <s v="Archief HW"/>
    <m/>
    <m/>
  </r>
  <r>
    <x v="46"/>
    <x v="155"/>
    <x v="1"/>
    <n v="70"/>
    <m/>
    <m/>
    <m/>
    <n v="3"/>
    <x v="6"/>
    <x v="3"/>
    <x v="5"/>
    <x v="0"/>
    <x v="3"/>
    <s v="Archief HW"/>
    <m/>
    <m/>
  </r>
  <r>
    <x v="46"/>
    <x v="170"/>
    <x v="0"/>
    <n v="70"/>
    <s v="ja"/>
    <m/>
    <m/>
    <n v="3"/>
    <x v="6"/>
    <x v="0"/>
    <x v="5"/>
    <x v="0"/>
    <x v="4"/>
    <s v="Archief HW"/>
    <m/>
    <m/>
  </r>
  <r>
    <x v="46"/>
    <x v="161"/>
    <x v="0"/>
    <n v="70"/>
    <m/>
    <n v="1"/>
    <m/>
    <n v="1"/>
    <x v="7"/>
    <x v="3"/>
    <x v="5"/>
    <x v="0"/>
    <x v="4"/>
    <s v="Archief HW"/>
    <m/>
    <m/>
  </r>
  <r>
    <x v="46"/>
    <x v="172"/>
    <x v="0"/>
    <n v="70"/>
    <m/>
    <m/>
    <m/>
    <n v="2"/>
    <x v="7"/>
    <x v="0"/>
    <x v="6"/>
    <x v="0"/>
    <x v="4"/>
    <s v="Archief HW"/>
    <m/>
    <m/>
  </r>
  <r>
    <x v="46"/>
    <x v="140"/>
    <x v="1"/>
    <n v="70"/>
    <m/>
    <m/>
    <m/>
    <n v="2"/>
    <x v="7"/>
    <x v="0"/>
    <x v="6"/>
    <x v="0"/>
    <x v="4"/>
    <s v="Archief HW"/>
    <m/>
    <m/>
  </r>
  <r>
    <x v="46"/>
    <x v="152"/>
    <x v="1"/>
    <n v="70"/>
    <m/>
    <m/>
    <m/>
    <m/>
    <x v="2"/>
    <x v="0"/>
    <x v="2"/>
    <x v="0"/>
    <x v="5"/>
    <s v="Archief HW"/>
    <m/>
    <m/>
  </r>
  <r>
    <x v="46"/>
    <x v="173"/>
    <x v="2"/>
    <n v="70"/>
    <m/>
    <m/>
    <m/>
    <m/>
    <x v="2"/>
    <x v="0"/>
    <x v="6"/>
    <x v="0"/>
    <x v="6"/>
    <s v="Archief HW"/>
    <m/>
    <m/>
  </r>
  <r>
    <x v="46"/>
    <x v="167"/>
    <x v="2"/>
    <n v="70"/>
    <m/>
    <m/>
    <m/>
    <m/>
    <x v="2"/>
    <x v="0"/>
    <x v="6"/>
    <x v="0"/>
    <x v="6"/>
    <s v="Archief HW"/>
    <m/>
    <m/>
  </r>
  <r>
    <x v="46"/>
    <x v="171"/>
    <x v="2"/>
    <n v="70"/>
    <m/>
    <n v="1"/>
    <m/>
    <m/>
    <x v="1"/>
    <x v="0"/>
    <x v="5"/>
    <x v="0"/>
    <x v="6"/>
    <s v="Archief HW"/>
    <m/>
    <m/>
  </r>
  <r>
    <x v="47"/>
    <x v="16"/>
    <x v="3"/>
    <n v="70"/>
    <m/>
    <m/>
    <n v="2"/>
    <n v="23"/>
    <x v="16"/>
    <x v="0"/>
    <x v="5"/>
    <x v="0"/>
    <x v="25"/>
    <s v="Archief HW"/>
    <m/>
    <m/>
  </r>
  <r>
    <x v="47"/>
    <x v="150"/>
    <x v="0"/>
    <n v="70"/>
    <m/>
    <m/>
    <m/>
    <n v="5"/>
    <x v="8"/>
    <x v="3"/>
    <x v="7"/>
    <x v="0"/>
    <x v="12"/>
    <s v="Archief HW"/>
    <m/>
    <m/>
  </r>
  <r>
    <x v="47"/>
    <x v="156"/>
    <x v="0"/>
    <n v="70"/>
    <m/>
    <m/>
    <m/>
    <n v="8"/>
    <x v="9"/>
    <x v="0"/>
    <x v="9"/>
    <x v="0"/>
    <x v="14"/>
    <s v="Archief HW"/>
    <m/>
    <m/>
  </r>
  <r>
    <x v="47"/>
    <x v="161"/>
    <x v="0"/>
    <n v="70"/>
    <m/>
    <m/>
    <n v="2"/>
    <n v="4"/>
    <x v="5"/>
    <x v="0"/>
    <x v="4"/>
    <x v="0"/>
    <x v="1"/>
    <s v="Archief HW"/>
    <m/>
    <m/>
  </r>
  <r>
    <x v="47"/>
    <x v="155"/>
    <x v="1"/>
    <n v="70"/>
    <m/>
    <m/>
    <m/>
    <n v="3"/>
    <x v="6"/>
    <x v="0"/>
    <x v="6"/>
    <x v="0"/>
    <x v="3"/>
    <s v="Archief HW"/>
    <m/>
    <m/>
  </r>
  <r>
    <x v="47"/>
    <x v="140"/>
    <x v="1"/>
    <n v="70"/>
    <m/>
    <m/>
    <m/>
    <n v="2"/>
    <x v="7"/>
    <x v="3"/>
    <x v="6"/>
    <x v="0"/>
    <x v="3"/>
    <s v="Archief HW"/>
    <m/>
    <m/>
  </r>
  <r>
    <x v="47"/>
    <x v="136"/>
    <x v="2"/>
    <n v="70"/>
    <m/>
    <m/>
    <m/>
    <n v="2"/>
    <x v="7"/>
    <x v="0"/>
    <x v="6"/>
    <x v="0"/>
    <x v="4"/>
    <s v="Archief HW"/>
    <m/>
    <m/>
  </r>
  <r>
    <x v="47"/>
    <x v="164"/>
    <x v="1"/>
    <n v="70"/>
    <m/>
    <m/>
    <m/>
    <n v="2"/>
    <x v="7"/>
    <x v="0"/>
    <x v="5"/>
    <x v="0"/>
    <x v="5"/>
    <s v="Archief HW"/>
    <m/>
    <m/>
  </r>
  <r>
    <x v="47"/>
    <x v="152"/>
    <x v="1"/>
    <n v="70"/>
    <m/>
    <m/>
    <m/>
    <n v="1"/>
    <x v="1"/>
    <x v="0"/>
    <x v="5"/>
    <x v="0"/>
    <x v="6"/>
    <s v="Archief HW"/>
    <m/>
    <m/>
  </r>
  <r>
    <x v="47"/>
    <x v="174"/>
    <x v="1"/>
    <n v="70"/>
    <m/>
    <m/>
    <m/>
    <n v="1"/>
    <x v="1"/>
    <x v="0"/>
    <x v="5"/>
    <x v="0"/>
    <x v="6"/>
    <s v="Archief HW"/>
    <m/>
    <m/>
  </r>
  <r>
    <x v="47"/>
    <x v="160"/>
    <x v="1"/>
    <n v="70"/>
    <m/>
    <m/>
    <m/>
    <m/>
    <x v="2"/>
    <x v="0"/>
    <x v="6"/>
    <x v="0"/>
    <x v="6"/>
    <s v="Archief HW"/>
    <m/>
    <m/>
  </r>
  <r>
    <x v="47"/>
    <x v="9"/>
    <x v="3"/>
    <n v="70"/>
    <m/>
    <m/>
    <m/>
    <n v="1"/>
    <x v="1"/>
    <x v="0"/>
    <x v="5"/>
    <x v="0"/>
    <x v="6"/>
    <s v="Archief HW"/>
    <m/>
    <m/>
  </r>
  <r>
    <x v="47"/>
    <x v="163"/>
    <x v="2"/>
    <n v="70"/>
    <m/>
    <m/>
    <m/>
    <m/>
    <x v="2"/>
    <x v="0"/>
    <x v="6"/>
    <x v="0"/>
    <x v="6"/>
    <s v="Archief HW"/>
    <m/>
    <m/>
  </r>
  <r>
    <x v="47"/>
    <x v="175"/>
    <x v="2"/>
    <n v="70"/>
    <m/>
    <m/>
    <m/>
    <n v="1"/>
    <x v="1"/>
    <x v="0"/>
    <x v="5"/>
    <x v="0"/>
    <x v="6"/>
    <s v="Archief HW"/>
    <m/>
    <m/>
  </r>
  <r>
    <x v="47"/>
    <x v="166"/>
    <x v="2"/>
    <n v="70"/>
    <m/>
    <m/>
    <m/>
    <n v="1"/>
    <x v="1"/>
    <x v="0"/>
    <x v="5"/>
    <x v="0"/>
    <x v="6"/>
    <s v="Archief HW"/>
    <m/>
    <m/>
  </r>
  <r>
    <x v="48"/>
    <x v="150"/>
    <x v="0"/>
    <n v="70"/>
    <m/>
    <m/>
    <m/>
    <n v="3"/>
    <x v="6"/>
    <x v="5"/>
    <x v="14"/>
    <x v="0"/>
    <x v="16"/>
    <s v="Archief HW / HL"/>
    <m/>
    <s v="Bekerseizoen Aduard"/>
  </r>
  <r>
    <x v="48"/>
    <x v="176"/>
    <x v="0"/>
    <n v="70"/>
    <m/>
    <m/>
    <m/>
    <n v="3"/>
    <x v="6"/>
    <x v="2"/>
    <x v="7"/>
    <x v="0"/>
    <x v="12"/>
    <s v="Archief HW / HL"/>
    <m/>
    <s v="Bekerseizoen Aduard"/>
  </r>
  <r>
    <x v="48"/>
    <x v="156"/>
    <x v="0"/>
    <n v="70"/>
    <m/>
    <m/>
    <m/>
    <n v="6"/>
    <x v="5"/>
    <x v="2"/>
    <x v="9"/>
    <x v="0"/>
    <x v="12"/>
    <s v="Archief HW / HL"/>
    <m/>
    <s v="Bekerseizoen Aduard"/>
  </r>
  <r>
    <x v="48"/>
    <x v="16"/>
    <x v="3"/>
    <n v="70"/>
    <m/>
    <m/>
    <n v="5"/>
    <m/>
    <x v="8"/>
    <x v="0"/>
    <x v="4"/>
    <x v="0"/>
    <x v="9"/>
    <s v="Archief HW / HL"/>
    <m/>
    <s v="Bekerseizoen Aduard"/>
  </r>
  <r>
    <x v="48"/>
    <x v="161"/>
    <x v="0"/>
    <n v="70"/>
    <m/>
    <m/>
    <m/>
    <n v="4"/>
    <x v="0"/>
    <x v="3"/>
    <x v="6"/>
    <x v="0"/>
    <x v="11"/>
    <s v="Archief HW / HL"/>
    <m/>
    <s v="Bekerseizoen Aduard"/>
  </r>
  <r>
    <x v="48"/>
    <x v="140"/>
    <x v="1"/>
    <n v="70"/>
    <m/>
    <m/>
    <m/>
    <m/>
    <x v="2"/>
    <x v="0"/>
    <x v="4"/>
    <x v="0"/>
    <x v="4"/>
    <s v="Archief HW / HL"/>
    <m/>
    <s v="Bekerseizoen Aduard"/>
  </r>
  <r>
    <x v="48"/>
    <x v="9"/>
    <x v="3"/>
    <n v="70"/>
    <m/>
    <m/>
    <m/>
    <m/>
    <x v="2"/>
    <x v="3"/>
    <x v="6"/>
    <x v="0"/>
    <x v="5"/>
    <s v="Archief HW / HL"/>
    <m/>
    <s v="Bekerseizoen Aduard"/>
  </r>
  <r>
    <x v="48"/>
    <x v="155"/>
    <x v="1"/>
    <n v="70"/>
    <m/>
    <m/>
    <m/>
    <m/>
    <x v="2"/>
    <x v="0"/>
    <x v="2"/>
    <x v="0"/>
    <x v="5"/>
    <s v="Archief HW / HL"/>
    <m/>
    <s v="Bekerseizoen Aduard"/>
  </r>
  <r>
    <x v="48"/>
    <x v="163"/>
    <x v="2"/>
    <n v="70"/>
    <m/>
    <m/>
    <m/>
    <m/>
    <x v="2"/>
    <x v="3"/>
    <x v="5"/>
    <x v="0"/>
    <x v="6"/>
    <s v="Archief HW / HL"/>
    <m/>
    <s v="Bekerseizoen Aduard"/>
  </r>
  <r>
    <x v="48"/>
    <x v="177"/>
    <x v="1"/>
    <n v="70"/>
    <m/>
    <m/>
    <m/>
    <m/>
    <x v="2"/>
    <x v="3"/>
    <x v="5"/>
    <x v="0"/>
    <x v="6"/>
    <s v="Archief HW / HL"/>
    <m/>
    <s v="Bekerseizoen Aduard"/>
  </r>
  <r>
    <x v="48"/>
    <x v="178"/>
    <x v="1"/>
    <n v="70"/>
    <m/>
    <m/>
    <m/>
    <m/>
    <x v="2"/>
    <x v="0"/>
    <x v="6"/>
    <x v="0"/>
    <x v="6"/>
    <s v="Archief HW / HL"/>
    <m/>
    <s v="Bekerseizoen Aduard"/>
  </r>
  <r>
    <x v="48"/>
    <x v="173"/>
    <x v="2"/>
    <n v="70"/>
    <m/>
    <m/>
    <m/>
    <n v="1"/>
    <x v="1"/>
    <x v="0"/>
    <x v="5"/>
    <x v="0"/>
    <x v="6"/>
    <s v="Archief HW / HL"/>
    <m/>
    <s v="Bekerseizoen Aduard"/>
  </r>
  <r>
    <x v="48"/>
    <x v="164"/>
    <x v="1"/>
    <n v="70"/>
    <m/>
    <m/>
    <m/>
    <n v="1"/>
    <x v="1"/>
    <x v="0"/>
    <x v="5"/>
    <x v="0"/>
    <x v="6"/>
    <s v="Archief HW / HL"/>
    <m/>
    <s v="Bekerseizoen Aduard"/>
  </r>
  <r>
    <x v="49"/>
    <x v="156"/>
    <x v="0"/>
    <n v="70"/>
    <m/>
    <m/>
    <m/>
    <n v="16"/>
    <x v="13"/>
    <x v="0"/>
    <x v="1"/>
    <x v="0"/>
    <x v="26"/>
    <s v="Archief HW / HL"/>
    <m/>
    <s v="Kampioen 4e klas"/>
  </r>
  <r>
    <x v="49"/>
    <x v="176"/>
    <x v="0"/>
    <n v="70"/>
    <m/>
    <m/>
    <m/>
    <n v="15"/>
    <x v="17"/>
    <x v="3"/>
    <x v="0"/>
    <x v="0"/>
    <x v="21"/>
    <s v="Archief HW / HL"/>
    <m/>
    <s v="Kampioen 4e klas"/>
  </r>
  <r>
    <x v="49"/>
    <x v="150"/>
    <x v="0"/>
    <n v="70"/>
    <m/>
    <m/>
    <m/>
    <n v="8"/>
    <x v="9"/>
    <x v="3"/>
    <x v="7"/>
    <x v="0"/>
    <x v="16"/>
    <s v="Archief HW / HL"/>
    <m/>
    <s v="Kampioen 4e klas"/>
  </r>
  <r>
    <x v="49"/>
    <x v="140"/>
    <x v="1"/>
    <n v="70"/>
    <m/>
    <m/>
    <m/>
    <n v="10"/>
    <x v="11"/>
    <x v="0"/>
    <x v="6"/>
    <x v="0"/>
    <x v="0"/>
    <s v="Archief HW / HL"/>
    <m/>
    <s v="Kampioen 4e klas"/>
  </r>
  <r>
    <x v="49"/>
    <x v="179"/>
    <x v="1"/>
    <n v="70"/>
    <m/>
    <m/>
    <m/>
    <n v="4"/>
    <x v="0"/>
    <x v="0"/>
    <x v="4"/>
    <x v="0"/>
    <x v="10"/>
    <s v="Archief HW / HL"/>
    <m/>
    <s v="Kampioen 4e klas"/>
  </r>
  <r>
    <x v="49"/>
    <x v="163"/>
    <x v="2"/>
    <n v="70"/>
    <m/>
    <m/>
    <m/>
    <n v="3"/>
    <x v="6"/>
    <x v="0"/>
    <x v="4"/>
    <x v="0"/>
    <x v="11"/>
    <s v="Archief HW / HL"/>
    <m/>
    <s v="Kampioen 4e klas"/>
  </r>
  <r>
    <x v="49"/>
    <x v="177"/>
    <x v="1"/>
    <n v="70"/>
    <m/>
    <m/>
    <m/>
    <n v="3"/>
    <x v="6"/>
    <x v="3"/>
    <x v="6"/>
    <x v="0"/>
    <x v="2"/>
    <s v="Archief HW / HL"/>
    <m/>
    <s v="Kampioen 4e klas"/>
  </r>
  <r>
    <x v="49"/>
    <x v="173"/>
    <x v="2"/>
    <n v="70"/>
    <m/>
    <m/>
    <m/>
    <n v="3"/>
    <x v="6"/>
    <x v="3"/>
    <x v="5"/>
    <x v="0"/>
    <x v="3"/>
    <s v="Archief HW / HL"/>
    <m/>
    <s v="Kampioen 4e klas"/>
  </r>
  <r>
    <x v="49"/>
    <x v="155"/>
    <x v="1"/>
    <n v="70"/>
    <m/>
    <m/>
    <m/>
    <n v="4"/>
    <x v="0"/>
    <x v="0"/>
    <x v="5"/>
    <x v="0"/>
    <x v="3"/>
    <s v="Archief HW / HL"/>
    <m/>
    <s v="Kampioen 4e klas"/>
  </r>
  <r>
    <x v="49"/>
    <x v="9"/>
    <x v="3"/>
    <n v="70"/>
    <m/>
    <m/>
    <m/>
    <m/>
    <x v="2"/>
    <x v="0"/>
    <x v="2"/>
    <x v="0"/>
    <x v="5"/>
    <s v="Archief HW / HL"/>
    <m/>
    <s v="Kampioen 4e klas"/>
  </r>
  <r>
    <x v="49"/>
    <x v="160"/>
    <x v="1"/>
    <n v="70"/>
    <m/>
    <m/>
    <m/>
    <n v="1"/>
    <x v="1"/>
    <x v="0"/>
    <x v="5"/>
    <x v="0"/>
    <x v="6"/>
    <s v="Archief HW / HL"/>
    <m/>
    <s v="Kampioen 4e klas"/>
  </r>
  <r>
    <x v="49"/>
    <x v="178"/>
    <x v="1"/>
    <n v="70"/>
    <m/>
    <m/>
    <m/>
    <n v="1"/>
    <x v="1"/>
    <x v="0"/>
    <x v="5"/>
    <x v="0"/>
    <x v="6"/>
    <s v="Archief HW / HL"/>
    <m/>
    <s v="Kampioen 4e klas"/>
  </r>
  <r>
    <x v="49"/>
    <x v="175"/>
    <x v="2"/>
    <n v="70"/>
    <m/>
    <m/>
    <m/>
    <n v="1"/>
    <x v="1"/>
    <x v="0"/>
    <x v="5"/>
    <x v="0"/>
    <x v="6"/>
    <s v="Archief HW / HL"/>
    <m/>
    <s v="Kampioen 4e klas"/>
  </r>
  <r>
    <x v="49"/>
    <x v="180"/>
    <x v="1"/>
    <n v="70"/>
    <m/>
    <m/>
    <m/>
    <n v="1"/>
    <x v="1"/>
    <x v="0"/>
    <x v="5"/>
    <x v="0"/>
    <x v="6"/>
    <s v="Archief HW / HL"/>
    <m/>
    <s v="Kampioen 4e klas"/>
  </r>
  <r>
    <x v="49"/>
    <x v="16"/>
    <x v="3"/>
    <n v="70"/>
    <m/>
    <m/>
    <m/>
    <m/>
    <x v="2"/>
    <x v="0"/>
    <x v="6"/>
    <x v="0"/>
    <x v="6"/>
    <s v="Archief HW / HL"/>
    <m/>
    <s v="Kampioen 4e klas"/>
  </r>
  <r>
    <x v="49"/>
    <x v="181"/>
    <x v="4"/>
    <n v="70"/>
    <m/>
    <m/>
    <m/>
    <n v="1"/>
    <x v="1"/>
    <x v="0"/>
    <x v="5"/>
    <x v="0"/>
    <x v="6"/>
    <s v="Archief HW / HL"/>
    <m/>
    <s v="Kampioen 4e klas"/>
  </r>
  <r>
    <x v="50"/>
    <x v="156"/>
    <x v="0"/>
    <n v="70"/>
    <m/>
    <m/>
    <m/>
    <n v="16"/>
    <x v="13"/>
    <x v="0"/>
    <x v="19"/>
    <x v="0"/>
    <x v="33"/>
    <s v="Archief HW / HL"/>
    <s v="Beker niet compleet"/>
    <s v="3e in 1e klas afd., promotie naar 4e klas KNVB, tegen Colijn"/>
  </r>
  <r>
    <x v="50"/>
    <x v="176"/>
    <x v="0"/>
    <n v="70"/>
    <m/>
    <m/>
    <m/>
    <n v="10"/>
    <x v="11"/>
    <x v="0"/>
    <x v="10"/>
    <x v="0"/>
    <x v="24"/>
    <s v="Archief HW / HL"/>
    <s v="Beker niet compleet"/>
    <s v="4e in 1e klas afd., promotie naar 4e klas KNVB, tegen Colijn"/>
  </r>
  <r>
    <x v="50"/>
    <x v="179"/>
    <x v="1"/>
    <n v="70"/>
    <m/>
    <m/>
    <m/>
    <n v="7"/>
    <x v="4"/>
    <x v="0"/>
    <x v="1"/>
    <x v="0"/>
    <x v="12"/>
    <s v="Archief HW / HL"/>
    <s v="Beker niet compleet"/>
    <s v="5e in 1e klas afd., promotie naar 4e klas KNVB, tegen Colijn"/>
  </r>
  <r>
    <x v="50"/>
    <x v="182"/>
    <x v="1"/>
    <n v="70"/>
    <m/>
    <m/>
    <m/>
    <n v="8"/>
    <x v="9"/>
    <x v="0"/>
    <x v="9"/>
    <x v="0"/>
    <x v="14"/>
    <s v="Archief HW / HL"/>
    <s v="Beker niet compleet"/>
    <s v="6e in 1e klas afd., promotie naar 4e klas KNVB, tegen Colijn"/>
  </r>
  <r>
    <x v="50"/>
    <x v="150"/>
    <x v="0"/>
    <n v="70"/>
    <m/>
    <m/>
    <m/>
    <n v="2"/>
    <x v="7"/>
    <x v="0"/>
    <x v="7"/>
    <x v="0"/>
    <x v="0"/>
    <s v="Archief HW / HL"/>
    <s v="Beker niet compleet"/>
    <s v="7e in 1e klas afd., promotie naar 4e klas KNVB, tegen Colijn"/>
  </r>
  <r>
    <x v="50"/>
    <x v="140"/>
    <x v="1"/>
    <n v="70"/>
    <m/>
    <m/>
    <m/>
    <n v="1"/>
    <x v="1"/>
    <x v="0"/>
    <x v="14"/>
    <x v="0"/>
    <x v="0"/>
    <s v="Archief HW / HL"/>
    <s v="Beker niet compleet"/>
    <s v="8e in 1e klas afd., promotie naar 4e klas KNVB, tegen Colijn"/>
  </r>
  <r>
    <x v="50"/>
    <x v="177"/>
    <x v="1"/>
    <n v="70"/>
    <m/>
    <m/>
    <m/>
    <n v="3"/>
    <x v="6"/>
    <x v="0"/>
    <x v="6"/>
    <x v="0"/>
    <x v="3"/>
    <s v="Archief HW / HL"/>
    <s v="Beker niet compleet"/>
    <s v="9e in 1e klas afd., promotie naar 4e klas KNVB, tegen Colijn"/>
  </r>
  <r>
    <x v="50"/>
    <x v="183"/>
    <x v="1"/>
    <n v="70"/>
    <m/>
    <m/>
    <m/>
    <n v="1"/>
    <x v="1"/>
    <x v="0"/>
    <x v="6"/>
    <x v="0"/>
    <x v="5"/>
    <s v="Archief HW / HL"/>
    <s v="Beker niet compleet"/>
    <s v="10e in 1e klas afd., promotie naar 4e klas KNVB, tegen Colijn"/>
  </r>
  <r>
    <x v="50"/>
    <x v="180"/>
    <x v="1"/>
    <n v="70"/>
    <m/>
    <m/>
    <m/>
    <n v="1"/>
    <x v="1"/>
    <x v="0"/>
    <x v="13"/>
    <x v="2"/>
    <x v="5"/>
    <s v="Archief HW / HL"/>
    <s v="NC: promotie Colijn"/>
    <s v="11e in 1e klas afd., promotie naar 4e klas KNVB, tegen Colijn"/>
  </r>
  <r>
    <x v="50"/>
    <x v="184"/>
    <x v="2"/>
    <n v="70"/>
    <m/>
    <m/>
    <m/>
    <n v="1"/>
    <x v="1"/>
    <x v="0"/>
    <x v="13"/>
    <x v="0"/>
    <x v="6"/>
    <s v="Archief HW / HL"/>
    <s v="Beker niet compleet"/>
    <s v="12e in 1e klas afd., promotie naar 4e klas KNVB, tegen Colijn"/>
  </r>
  <r>
    <x v="50"/>
    <x v="9"/>
    <x v="3"/>
    <n v="70"/>
    <m/>
    <m/>
    <m/>
    <n v="1"/>
    <x v="1"/>
    <x v="0"/>
    <x v="13"/>
    <x v="0"/>
    <x v="6"/>
    <s v="Archief HW / HL"/>
    <s v="Beker niet compleet"/>
    <s v="13e in 1e klas afd., promotie naar 4e klas KNVB, tegen Colijn"/>
  </r>
  <r>
    <x v="50"/>
    <x v="163"/>
    <x v="2"/>
    <n v="70"/>
    <m/>
    <m/>
    <m/>
    <n v="1"/>
    <x v="1"/>
    <x v="0"/>
    <x v="13"/>
    <x v="0"/>
    <x v="6"/>
    <s v="Archief HW / HL"/>
    <s v="Beker niet compleet"/>
    <s v="14e in 1e klas afd., promotie naar 4e klas KNVB, tegen Colijn"/>
  </r>
  <r>
    <x v="51"/>
    <x v="156"/>
    <x v="0"/>
    <n v="70"/>
    <m/>
    <m/>
    <m/>
    <n v="16"/>
    <x v="13"/>
    <x v="0"/>
    <x v="23"/>
    <x v="0"/>
    <x v="34"/>
    <s v="Archief HL"/>
    <s v="Beker niet compleet, "/>
    <s v="Kampioen 2e klas afd"/>
  </r>
  <r>
    <x v="51"/>
    <x v="150"/>
    <x v="0"/>
    <n v="70"/>
    <m/>
    <m/>
    <m/>
    <n v="9"/>
    <x v="12"/>
    <x v="0"/>
    <x v="11"/>
    <x v="0"/>
    <x v="22"/>
    <s v="Archief HL"/>
    <s v="Beker niet compleet"/>
    <s v="Kampioen 2e klas afd"/>
  </r>
  <r>
    <x v="51"/>
    <x v="182"/>
    <x v="1"/>
    <n v="70"/>
    <m/>
    <m/>
    <m/>
    <n v="12"/>
    <x v="14"/>
    <x v="0"/>
    <x v="12"/>
    <x v="0"/>
    <x v="25"/>
    <s v="Archief HL"/>
    <s v="Beker niet compleet"/>
    <s v="Kampioen 2e klas afd"/>
  </r>
  <r>
    <x v="51"/>
    <x v="179"/>
    <x v="1"/>
    <n v="70"/>
    <m/>
    <m/>
    <m/>
    <n v="2"/>
    <x v="7"/>
    <x v="0"/>
    <x v="0"/>
    <x v="0"/>
    <x v="1"/>
    <s v="Archief HL"/>
    <s v="Beker niet compleet"/>
    <s v="Kampioen 2e klas afd"/>
  </r>
  <r>
    <x v="51"/>
    <x v="177"/>
    <x v="1"/>
    <n v="70"/>
    <m/>
    <m/>
    <m/>
    <n v="2"/>
    <x v="7"/>
    <x v="0"/>
    <x v="8"/>
    <x v="0"/>
    <x v="10"/>
    <s v="Archief HL"/>
    <s v="Beker niet compleet"/>
    <s v="Kampioen 2e klas afd"/>
  </r>
  <r>
    <x v="51"/>
    <x v="173"/>
    <x v="2"/>
    <n v="70"/>
    <m/>
    <m/>
    <m/>
    <n v="2"/>
    <x v="7"/>
    <x v="0"/>
    <x v="4"/>
    <x v="0"/>
    <x v="2"/>
    <s v="Archief HL"/>
    <s v="Beker niet compleet"/>
    <s v="Kampioen 2e klas afd"/>
  </r>
  <r>
    <x v="51"/>
    <x v="184"/>
    <x v="2"/>
    <n v="70"/>
    <m/>
    <m/>
    <m/>
    <n v="0"/>
    <x v="2"/>
    <x v="0"/>
    <x v="6"/>
    <x v="0"/>
    <x v="6"/>
    <s v="Archief HL"/>
    <s v="Beker niet compleet"/>
    <s v="Kampioen 2e klas afd"/>
  </r>
  <r>
    <x v="51"/>
    <x v="183"/>
    <x v="1"/>
    <n v="70"/>
    <m/>
    <m/>
    <m/>
    <n v="1"/>
    <x v="1"/>
    <x v="0"/>
    <x v="13"/>
    <x v="0"/>
    <x v="6"/>
    <s v="Archief HL"/>
    <s v="Beker niet compleet"/>
    <s v="Kampioen 2e klas afd"/>
  </r>
  <r>
    <x v="51"/>
    <x v="163"/>
    <x v="2"/>
    <n v="70"/>
    <m/>
    <m/>
    <m/>
    <n v="0"/>
    <x v="2"/>
    <x v="0"/>
    <x v="6"/>
    <x v="0"/>
    <x v="6"/>
    <s v="Archief HL"/>
    <s v="Beker niet compleet"/>
    <s v="Kampioen 2e klas afd"/>
  </r>
  <r>
    <x v="51"/>
    <x v="185"/>
    <x v="1"/>
    <n v="70"/>
    <m/>
    <m/>
    <m/>
    <n v="0"/>
    <x v="2"/>
    <x v="0"/>
    <x v="6"/>
    <x v="0"/>
    <x v="6"/>
    <s v="Archief HL"/>
    <s v="Beker niet compleet"/>
    <s v="Kampioen 2e klas af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1A0E6A-D667-49FE-BA14-84EAFAFED8E0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F190" firstHeaderRow="0" firstDataRow="1" firstDataCol="1" rowPageCount="1" colPageCount="1"/>
  <pivotFields count="16">
    <pivotField axis="axisRow" showAll="0" sortType="ascending">
      <items count="53"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 sortType="descending">
      <items count="187">
        <item sd="0" x="152"/>
        <item sd="0" x="147"/>
        <item sd="0" x="132"/>
        <item sd="0" x="117"/>
        <item sd="0" x="184"/>
        <item sd="0" x="176"/>
        <item sd="0" x="138"/>
        <item sd="0" x="129"/>
        <item sd="0" x="183"/>
        <item sd="0" x="160"/>
        <item sd="0" x="108"/>
        <item sd="0" x="157"/>
        <item sd="0" x="156"/>
        <item sd="0" x="137"/>
        <item sd="0" x="106"/>
        <item sd="0" x="123"/>
        <item sd="0" x="162"/>
        <item sd="0" x="136"/>
        <item sd="0" x="163"/>
        <item sd="0" x="118"/>
        <item sd="0" x="133"/>
        <item sd="0" x="177"/>
        <item sd="0" x="158"/>
        <item sd="0" x="139"/>
        <item sd="0" x="135"/>
        <item sd="0" x="122"/>
        <item sd="0" x="159"/>
        <item n="Jan Riemens" sd="0" x="150"/>
        <item sd="0" x="153"/>
        <item sd="0" x="142"/>
        <item sd="0" x="94"/>
        <item sd="0" x="130"/>
        <item sd="0" x="144"/>
        <item sd="0" x="82"/>
        <item sd="0" x="185"/>
        <item sd="0" x="161"/>
        <item sd="0" x="124"/>
        <item sd="0" x="166"/>
        <item sd="0" x="180"/>
        <item sd="0" x="148"/>
        <item sd="0" x="173"/>
        <item sd="0" x="127"/>
        <item sd="0" x="146"/>
        <item sd="0" x="125"/>
        <item sd="0" x="121"/>
        <item sd="0" x="134"/>
        <item sd="0" x="120"/>
        <item sd="0" x="143"/>
        <item sd="0" x="86"/>
        <item sd="0" x="128"/>
        <item sd="0" x="101"/>
        <item sd="0" x="149"/>
        <item sd="0" x="155"/>
        <item sd="0" x="167"/>
        <item sd="0" x="182"/>
        <item sd="0" x="179"/>
        <item sd="0" x="100"/>
        <item sd="0" x="107"/>
        <item sd="0" x="109"/>
        <item sd="0" x="126"/>
        <item sd="0" x="89"/>
        <item sd="0" x="115"/>
        <item sd="0" x="154"/>
        <item sd="0" x="168"/>
        <item sd="0" x="151"/>
        <item sd="0" x="164"/>
        <item sd="0" x="131"/>
        <item sd="0" x="96"/>
        <item sd="0" x="140"/>
        <item sd="0" x="145"/>
        <item sd="0" x="141"/>
        <item sd="0" x="64"/>
        <item sd="0" x="68"/>
        <item sd="0" x="90"/>
        <item sd="0" x="99"/>
        <item sd="0" x="98"/>
        <item sd="0" x="52"/>
        <item sd="0" x="102"/>
        <item sd="0" x="92"/>
        <item sd="0" x="56"/>
        <item sd="0" x="53"/>
        <item sd="0" x="97"/>
        <item sd="0" x="69"/>
        <item sd="0" x="51"/>
        <item sd="0" x="95"/>
        <item sd="0" x="88"/>
        <item sd="0" x="93"/>
        <item sd="0" x="75"/>
        <item sd="0" x="84"/>
        <item sd="0" x="87"/>
        <item sd="0" x="79"/>
        <item sd="0" x="91"/>
        <item sd="0" x="83"/>
        <item sd="0" x="80"/>
        <item sd="0" x="73"/>
        <item sd="0" x="85"/>
        <item sd="0" x="54"/>
        <item sd="0" x="57"/>
        <item sd="0" x="74"/>
        <item sd="0" x="67"/>
        <item sd="0" x="78"/>
        <item sd="0" x="81"/>
        <item sd="0" x="72"/>
        <item sd="0" x="76"/>
        <item sd="0" x="77"/>
        <item sd="0" x="45"/>
        <item sd="0" x="65"/>
        <item sd="0" x="71"/>
        <item sd="0" x="70"/>
        <item sd="0" x="66"/>
        <item sd="0" x="2"/>
        <item sd="0" x="62"/>
        <item sd="0" x="43"/>
        <item sd="0" x="24"/>
        <item sd="0" x="61"/>
        <item sd="0" x="21"/>
        <item sd="0" x="55"/>
        <item sd="0" x="14"/>
        <item sd="0" x="41"/>
        <item sd="0" x="31"/>
        <item sd="0" x="50"/>
        <item sd="0" x="47"/>
        <item sd="0" x="37"/>
        <item sd="0" x="23"/>
        <item sd="0" x="38"/>
        <item sd="0" x="26"/>
        <item sd="0" x="20"/>
        <item sd="0" x="25"/>
        <item sd="0" x="7"/>
        <item sd="0" x="6"/>
        <item sd="0" x="4"/>
        <item sd="0" x="1"/>
        <item sd="0" x="11"/>
        <item sd="0" x="3"/>
        <item sd="0" x="19"/>
        <item sd="0" x="63"/>
        <item sd="0" x="59"/>
        <item sd="0" x="60"/>
        <item sd="0" x="48"/>
        <item sd="0" x="58"/>
        <item sd="0" x="46"/>
        <item sd="0" x="12"/>
        <item sd="0" x="44"/>
        <item sd="0" x="49"/>
        <item sd="0" x="18"/>
        <item sd="0" x="40"/>
        <item sd="0" x="42"/>
        <item sd="0" x="15"/>
        <item sd="0" x="29"/>
        <item sd="0" x="36"/>
        <item sd="0" x="13"/>
        <item sd="0" x="39"/>
        <item sd="0" x="30"/>
        <item sd="0" x="34"/>
        <item sd="0" x="27"/>
        <item sd="0" x="35"/>
        <item sd="0" x="32"/>
        <item sd="0" x="5"/>
        <item sd="0" x="0"/>
        <item sd="0" x="22"/>
        <item sd="0" x="17"/>
        <item sd="0" x="16"/>
        <item sd="0" x="175"/>
        <item sd="0" x="181"/>
        <item sd="0" x="178"/>
        <item sd="0" x="9"/>
        <item sd="0" x="119"/>
        <item sd="0" x="105"/>
        <item sd="0" x="103"/>
        <item sd="0" x="110"/>
        <item sd="0" x="111"/>
        <item sd="0" x="112"/>
        <item sd="0" x="113"/>
        <item sd="0" x="10"/>
        <item sd="0" x="28"/>
        <item sd="0" x="174"/>
        <item sd="0" x="169"/>
        <item sd="0" x="170"/>
        <item sd="0" x="172"/>
        <item sd="0" x="171"/>
        <item sd="0" x="165"/>
        <item sd="0" x="33"/>
        <item sd="0" x="114"/>
        <item sd="0" x="116"/>
        <item sd="0" x="104"/>
        <item sd="0" x="8"/>
        <item t="default" sd="0"/>
      </items>
      <autoSortScope>
        <pivotArea dataOnly="0" outline="0" fieldPosition="0">
          <references count="1">
            <reference field="4294967294" count="1" selected="0">
              <x v="4"/>
            </reference>
          </references>
        </pivotArea>
      </autoSortScope>
    </pivotField>
    <pivotField axis="axisPage" multipleItemSelectionAllowed="1" showAll="0">
      <items count="6">
        <item x="0"/>
        <item x="4"/>
        <item x="1"/>
        <item x="3"/>
        <item x="2"/>
        <item t="default"/>
      </items>
    </pivotField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</pivotFields>
  <rowFields count="2">
    <field x="1"/>
    <field x="0"/>
  </rowFields>
  <rowItems count="187">
    <i>
      <x v="27"/>
    </i>
    <i>
      <x v="71"/>
    </i>
    <i>
      <x v="110"/>
    </i>
    <i>
      <x v="12"/>
    </i>
    <i>
      <x v="3"/>
    </i>
    <i>
      <x v="117"/>
    </i>
    <i>
      <x v="68"/>
    </i>
    <i>
      <x v="13"/>
    </i>
    <i>
      <x v="80"/>
    </i>
    <i>
      <x v="115"/>
    </i>
    <i>
      <x v="48"/>
    </i>
    <i>
      <x v="96"/>
    </i>
    <i>
      <x v="33"/>
    </i>
    <i>
      <x v="31"/>
    </i>
    <i>
      <x v="72"/>
    </i>
    <i>
      <x v="14"/>
    </i>
    <i>
      <x v="5"/>
    </i>
    <i>
      <x v="165"/>
    </i>
    <i>
      <x v="83"/>
    </i>
    <i>
      <x v="76"/>
    </i>
    <i>
      <x v="79"/>
    </i>
    <i>
      <x v="60"/>
    </i>
    <i>
      <x v="15"/>
    </i>
    <i>
      <x v="25"/>
    </i>
    <i>
      <x v="161"/>
    </i>
    <i>
      <x v="35"/>
    </i>
    <i>
      <x v="54"/>
    </i>
    <i>
      <x v="52"/>
    </i>
    <i>
      <x v="17"/>
    </i>
    <i>
      <x v="141"/>
    </i>
    <i>
      <x v="62"/>
    </i>
    <i>
      <x v="56"/>
    </i>
    <i>
      <x v="42"/>
    </i>
    <i>
      <x v="55"/>
    </i>
    <i>
      <x v="73"/>
    </i>
    <i>
      <x v="112"/>
    </i>
    <i>
      <x v="64"/>
    </i>
    <i>
      <x v="144"/>
    </i>
    <i>
      <x v="119"/>
    </i>
    <i>
      <x v="19"/>
    </i>
    <i>
      <x v="123"/>
    </i>
    <i>
      <x/>
    </i>
    <i>
      <x v="45"/>
    </i>
    <i>
      <x v="87"/>
    </i>
    <i>
      <x v="92"/>
    </i>
    <i>
      <x v="129"/>
    </i>
    <i>
      <x v="158"/>
    </i>
    <i>
      <x v="130"/>
    </i>
    <i>
      <x v="109"/>
    </i>
    <i>
      <x v="157"/>
    </i>
    <i>
      <x v="58"/>
    </i>
    <i>
      <x v="128"/>
    </i>
    <i>
      <x v="121"/>
    </i>
    <i>
      <x v="102"/>
    </i>
    <i>
      <x v="114"/>
    </i>
    <i>
      <x v="147"/>
    </i>
    <i>
      <x v="21"/>
    </i>
    <i>
      <x v="32"/>
    </i>
    <i>
      <x v="176"/>
    </i>
    <i>
      <x v="113"/>
    </i>
    <i>
      <x v="106"/>
    </i>
    <i>
      <x v="57"/>
    </i>
    <i>
      <x v="66"/>
    </i>
    <i>
      <x v="145"/>
    </i>
    <i>
      <x v="94"/>
    </i>
    <i>
      <x v="152"/>
    </i>
    <i>
      <x v="50"/>
    </i>
    <i>
      <x v="97"/>
    </i>
    <i>
      <x v="131"/>
    </i>
    <i>
      <x v="167"/>
    </i>
    <i>
      <x v="126"/>
    </i>
    <i>
      <x v="181"/>
    </i>
    <i>
      <x v="43"/>
    </i>
    <i>
      <x v="120"/>
    </i>
    <i>
      <x v="9"/>
    </i>
    <i>
      <x v="122"/>
    </i>
    <i>
      <x v="40"/>
    </i>
    <i>
      <x v="95"/>
    </i>
    <i>
      <x v="18"/>
    </i>
    <i>
      <x v="90"/>
    </i>
    <i>
      <x v="111"/>
    </i>
    <i>
      <x v="150"/>
    </i>
    <i>
      <x v="65"/>
    </i>
    <i>
      <x v="99"/>
    </i>
    <i>
      <x v="74"/>
    </i>
    <i>
      <x v="81"/>
    </i>
    <i>
      <x v="30"/>
    </i>
    <i>
      <x v="1"/>
    </i>
    <i>
      <x v="26"/>
    </i>
    <i>
      <x v="67"/>
    </i>
    <i>
      <x v="69"/>
    </i>
    <i>
      <x v="98"/>
    </i>
    <i>
      <x v="140"/>
    </i>
    <i>
      <x v="11"/>
    </i>
    <i>
      <x v="47"/>
    </i>
    <i>
      <x v="142"/>
    </i>
    <i>
      <x v="154"/>
    </i>
    <i>
      <x v="118"/>
    </i>
    <i>
      <x v="10"/>
    </i>
    <i>
      <x v="125"/>
    </i>
    <i>
      <x v="29"/>
    </i>
    <i>
      <x v="133"/>
    </i>
    <i>
      <x v="100"/>
    </i>
    <i>
      <x v="28"/>
    </i>
    <i>
      <x v="93"/>
    </i>
    <i>
      <x v="36"/>
    </i>
    <i>
      <x v="51"/>
    </i>
    <i>
      <x v="82"/>
    </i>
    <i>
      <x v="105"/>
    </i>
    <i>
      <x v="59"/>
    </i>
    <i>
      <x v="177"/>
    </i>
    <i>
      <x v="169"/>
    </i>
    <i>
      <x v="23"/>
    </i>
    <i>
      <x v="108"/>
    </i>
    <i>
      <x v="24"/>
    </i>
    <i>
      <x v="168"/>
    </i>
    <i>
      <x v="124"/>
    </i>
    <i>
      <x v="61"/>
    </i>
    <i>
      <x v="138"/>
    </i>
    <i>
      <x v="149"/>
    </i>
    <i>
      <x v="107"/>
    </i>
    <i>
      <x v="37"/>
    </i>
    <i>
      <x v="178"/>
    </i>
    <i>
      <x v="89"/>
    </i>
    <i>
      <x v="8"/>
    </i>
    <i>
      <x v="77"/>
    </i>
    <i>
      <x v="38"/>
    </i>
    <i>
      <x v="78"/>
    </i>
    <i>
      <x v="180"/>
    </i>
    <i>
      <x v="127"/>
    </i>
    <i>
      <x v="88"/>
    </i>
    <i>
      <x v="46"/>
    </i>
    <i>
      <x v="116"/>
    </i>
    <i>
      <x v="103"/>
    </i>
    <i>
      <x v="171"/>
    </i>
    <i>
      <x v="53"/>
    </i>
    <i>
      <x v="2"/>
    </i>
    <i>
      <x v="85"/>
    </i>
    <i>
      <x v="179"/>
    </i>
    <i>
      <x v="91"/>
    </i>
    <i>
      <x v="41"/>
    </i>
    <i>
      <x v="184"/>
    </i>
    <i>
      <x v="39"/>
    </i>
    <i>
      <x v="49"/>
    </i>
    <i>
      <x v="164"/>
    </i>
    <i>
      <x v="75"/>
    </i>
    <i>
      <x v="132"/>
    </i>
    <i>
      <x v="136"/>
    </i>
    <i>
      <x v="146"/>
    </i>
    <i>
      <x v="16"/>
    </i>
    <i>
      <x v="20"/>
    </i>
    <i>
      <x v="6"/>
    </i>
    <i>
      <x v="135"/>
    </i>
    <i>
      <x v="162"/>
    </i>
    <i>
      <x v="182"/>
    </i>
    <i>
      <x v="148"/>
    </i>
    <i>
      <x v="185"/>
    </i>
    <i>
      <x v="4"/>
    </i>
    <i>
      <x v="153"/>
    </i>
    <i>
      <x v="174"/>
    </i>
    <i>
      <x v="156"/>
    </i>
    <i>
      <x v="101"/>
    </i>
    <i>
      <x v="160"/>
    </i>
    <i>
      <x v="159"/>
    </i>
    <i>
      <x v="7"/>
    </i>
    <i>
      <x v="151"/>
    </i>
    <i>
      <x v="84"/>
    </i>
    <i>
      <x v="70"/>
    </i>
    <i>
      <x v="163"/>
    </i>
    <i>
      <x v="143"/>
    </i>
    <i>
      <x v="34"/>
    </i>
    <i>
      <x v="173"/>
    </i>
    <i>
      <x v="44"/>
    </i>
    <i>
      <x v="175"/>
    </i>
    <i>
      <x v="166"/>
    </i>
    <i>
      <x v="63"/>
    </i>
    <i>
      <x v="137"/>
    </i>
    <i>
      <x v="134"/>
    </i>
    <i>
      <x v="104"/>
    </i>
    <i>
      <x v="155"/>
    </i>
    <i>
      <x v="86"/>
    </i>
    <i>
      <x v="183"/>
    </i>
    <i>
      <x v="170"/>
    </i>
    <i>
      <x v="22"/>
    </i>
    <i>
      <x v="139"/>
    </i>
    <i>
      <x v="17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2" hier="-1"/>
  </pageFields>
  <dataFields count="5">
    <dataField name="Sum of Oefen totaal" fld="8" baseField="0" baseItem="0"/>
    <dataField name="Sum of Beker" fld="9" baseField="0" baseItem="0"/>
    <dataField name="Sum of Comp" fld="10" baseField="0" baseItem="0"/>
    <dataField name="Sum of Nacomp" fld="11" baseField="0" baseItem="0"/>
    <dataField name="Sum of Totaal" fld="12" baseField="0" baseItem="0"/>
  </dataFields>
  <formats count="12">
    <format dxfId="75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74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73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72">
      <pivotArea type="all" dataOnly="0" outline="0" fieldPosition="0"/>
    </format>
    <format dxfId="71">
      <pivotArea outline="0" collapsedLevelsAreSubtotals="1" fieldPosition="0"/>
    </format>
    <format dxfId="70">
      <pivotArea field="1" type="button" dataOnly="0" labelOnly="1" outline="0" axis="axisRow" fieldPosition="0"/>
    </format>
    <format dxfId="69">
      <pivotArea dataOnly="0" labelOnly="1" grandRow="1" outline="0" fieldPosition="0"/>
    </format>
    <format dxfId="68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6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5">
      <pivotArea outline="0" collapsedLevelsAreSubtotals="1" fieldPosition="0">
        <references count="1">
          <reference field="4294967294" count="1" selected="0">
            <x v="4"/>
          </reference>
        </references>
      </pivotArea>
    </format>
    <format dxfId="64">
      <pivotArea dataOnly="0" labelOnly="1" outline="0" fieldPosition="0">
        <references count="1">
          <reference field="4294967294" count="1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C9A7F3-0617-4D50-84D0-DEEB58E3CA9E}" name="Draaitabel2" cacheId="1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F56" firstHeaderRow="0" firstDataRow="1" firstDataCol="1"/>
  <pivotFields count="16">
    <pivotField axis="axisRow" showAll="0" sortType="descending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showAll="0" sortType="ascending">
      <items count="187">
        <item x="152"/>
        <item x="62"/>
        <item x="103"/>
        <item x="51"/>
        <item x="85"/>
        <item x="2"/>
        <item x="104"/>
        <item x="44"/>
        <item x="72"/>
        <item x="170"/>
        <item x="84"/>
        <item x="147"/>
        <item x="66"/>
        <item x="78"/>
        <item x="63"/>
        <item x="14"/>
        <item x="132"/>
        <item x="54"/>
        <item x="15"/>
        <item x="73"/>
        <item x="48"/>
        <item x="117"/>
        <item x="0"/>
        <item x="23"/>
        <item x="111"/>
        <item x="60"/>
        <item x="184"/>
        <item x="174"/>
        <item x="176"/>
        <item x="138"/>
        <item x="129"/>
        <item x="98"/>
        <item x="165"/>
        <item x="28"/>
        <item x="183"/>
        <item x="67"/>
        <item x="30"/>
        <item x="27"/>
        <item x="40"/>
        <item x="160"/>
        <item x="17"/>
        <item x="70"/>
        <item x="9"/>
        <item x="108"/>
        <item x="92"/>
        <item x="114"/>
        <item x="76"/>
        <item x="22"/>
        <item x="64"/>
        <item x="57"/>
        <item x="157"/>
        <item x="141"/>
        <item x="50"/>
        <item x="26"/>
        <item x="156"/>
        <item x="137"/>
        <item x="97"/>
        <item x="106"/>
        <item x="123"/>
        <item x="162"/>
        <item x="136"/>
        <item x="88"/>
        <item x="93"/>
        <item x="163"/>
        <item x="118"/>
        <item x="133"/>
        <item x="112"/>
        <item x="177"/>
        <item x="158"/>
        <item x="139"/>
        <item x="135"/>
        <item x="122"/>
        <item x="159"/>
        <item x="150"/>
        <item x="153"/>
        <item x="142"/>
        <item x="47"/>
        <item x="94"/>
        <item x="79"/>
        <item x="178"/>
        <item x="45"/>
        <item x="13"/>
        <item x="24"/>
        <item x="80"/>
        <item x="53"/>
        <item x="102"/>
        <item x="130"/>
        <item x="175"/>
        <item x="31"/>
        <item x="34"/>
        <item x="4"/>
        <item x="39"/>
        <item x="32"/>
        <item x="144"/>
        <item x="55"/>
        <item x="20"/>
        <item x="82"/>
        <item x="185"/>
        <item x="99"/>
        <item x="161"/>
        <item x="124"/>
        <item x="166"/>
        <item x="180"/>
        <item x="74"/>
        <item x="6"/>
        <item x="38"/>
        <item x="148"/>
        <item x="10"/>
        <item x="173"/>
        <item x="169"/>
        <item x="11"/>
        <item x="21"/>
        <item x="127"/>
        <item x="146"/>
        <item x="90"/>
        <item x="125"/>
        <item x="49"/>
        <item x="121"/>
        <item x="61"/>
        <item x="134"/>
        <item x="113"/>
        <item x="110"/>
        <item x="65"/>
        <item x="36"/>
        <item x="46"/>
        <item x="105"/>
        <item x="120"/>
        <item x="56"/>
        <item x="143"/>
        <item x="86"/>
        <item x="35"/>
        <item x="1"/>
        <item x="16"/>
        <item x="128"/>
        <item x="75"/>
        <item x="101"/>
        <item x="149"/>
        <item x="29"/>
        <item x="41"/>
        <item x="155"/>
        <item x="167"/>
        <item x="119"/>
        <item x="182"/>
        <item x="171"/>
        <item x="179"/>
        <item x="100"/>
        <item x="42"/>
        <item x="107"/>
        <item x="52"/>
        <item x="87"/>
        <item x="109"/>
        <item x="126"/>
        <item x="89"/>
        <item x="115"/>
        <item x="154"/>
        <item x="172"/>
        <item x="168"/>
        <item x="59"/>
        <item x="25"/>
        <item x="69"/>
        <item x="18"/>
        <item x="95"/>
        <item x="71"/>
        <item x="58"/>
        <item x="151"/>
        <item x="116"/>
        <item x="37"/>
        <item x="43"/>
        <item x="5"/>
        <item x="81"/>
        <item x="77"/>
        <item x="3"/>
        <item x="12"/>
        <item x="164"/>
        <item x="131"/>
        <item x="19"/>
        <item x="33"/>
        <item x="91"/>
        <item x="8"/>
        <item x="7"/>
        <item x="96"/>
        <item x="83"/>
        <item x="68"/>
        <item x="140"/>
        <item x="145"/>
        <item x="181"/>
        <item t="default"/>
      </items>
    </pivotField>
    <pivotField multipleItemSelectionAllowed="1" showAll="0">
      <items count="6">
        <item x="0"/>
        <item x="4"/>
        <item x="1"/>
        <item x="3"/>
        <item x="2"/>
        <item t="default"/>
      </items>
    </pivotField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</pivotFields>
  <rowFields count="1">
    <field x="0"/>
  </rowFields>
  <rowItems count="53">
    <i>
      <x v="26"/>
    </i>
    <i>
      <x v="28"/>
    </i>
    <i>
      <x v="51"/>
    </i>
    <i>
      <x v="3"/>
    </i>
    <i>
      <x v="10"/>
    </i>
    <i>
      <x v="50"/>
    </i>
    <i>
      <x v="12"/>
    </i>
    <i>
      <x v="20"/>
    </i>
    <i>
      <x v="39"/>
    </i>
    <i>
      <x v="21"/>
    </i>
    <i>
      <x v="40"/>
    </i>
    <i>
      <x v="7"/>
    </i>
    <i>
      <x v="8"/>
    </i>
    <i>
      <x v="43"/>
    </i>
    <i>
      <x v="13"/>
    </i>
    <i>
      <x v="42"/>
    </i>
    <i>
      <x v="41"/>
    </i>
    <i>
      <x v="15"/>
    </i>
    <i>
      <x v="11"/>
    </i>
    <i>
      <x v="38"/>
    </i>
    <i>
      <x v="14"/>
    </i>
    <i>
      <x v="22"/>
    </i>
    <i>
      <x v="25"/>
    </i>
    <i>
      <x v="1"/>
    </i>
    <i>
      <x v="19"/>
    </i>
    <i>
      <x v="9"/>
    </i>
    <i>
      <x/>
    </i>
    <i>
      <x v="48"/>
    </i>
    <i>
      <x v="36"/>
    </i>
    <i>
      <x v="49"/>
    </i>
    <i>
      <x v="24"/>
    </i>
    <i>
      <x v="23"/>
    </i>
    <i>
      <x v="6"/>
    </i>
    <i>
      <x v="45"/>
    </i>
    <i>
      <x v="2"/>
    </i>
    <i>
      <x v="37"/>
    </i>
    <i>
      <x v="30"/>
    </i>
    <i>
      <x v="35"/>
    </i>
    <i>
      <x v="18"/>
    </i>
    <i>
      <x v="34"/>
    </i>
    <i>
      <x v="27"/>
    </i>
    <i>
      <x v="17"/>
    </i>
    <i>
      <x v="16"/>
    </i>
    <i>
      <x v="47"/>
    </i>
    <i>
      <x v="46"/>
    </i>
    <i>
      <x v="44"/>
    </i>
    <i>
      <x v="33"/>
    </i>
    <i>
      <x v="29"/>
    </i>
    <i>
      <x v="4"/>
    </i>
    <i>
      <x v="32"/>
    </i>
    <i>
      <x v="31"/>
    </i>
    <i>
      <x v="5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om van Oefen totaal" fld="8" baseField="0" baseItem="0"/>
    <dataField name="Som van Beker" fld="9" baseField="0" baseItem="0"/>
    <dataField name="Som van Comp" fld="10" baseField="0" baseItem="0"/>
    <dataField name="Som van Nacomp" fld="11" baseField="0" baseItem="0"/>
    <dataField name="Som van Totaal" fld="12" baseField="0" baseItem="0"/>
  </dataFields>
  <formats count="8">
    <format dxfId="63">
      <pivotArea field="0" type="button" dataOnly="0" labelOnly="1" outline="0" axis="axisRow" fieldPosition="0"/>
    </format>
    <format dxfId="62">
      <pivotArea field="0" type="button" dataOnly="0" labelOnly="1" outline="0" axis="axisRow" fieldPosition="0"/>
    </format>
    <format dxfId="61">
      <pivotArea outline="0" collapsedLevelsAreSubtotals="1" fieldPosition="0"/>
    </format>
    <format dxfId="60">
      <pivotArea field="1" type="button" dataOnly="0" labelOnly="1" outline="0"/>
    </format>
    <format dxfId="59">
      <pivotArea dataOnly="0" labelOnly="1" outline="0" fieldPosition="0">
        <references count="1">
          <reference field="4294967294" count="4">
            <x v="1"/>
            <x v="2"/>
            <x v="3"/>
            <x v="4"/>
          </reference>
        </references>
      </pivotArea>
    </format>
    <format dxfId="58">
      <pivotArea outline="0" collapsedLevelsAreSubtotals="1" fieldPosition="0"/>
    </format>
    <format dxfId="57">
      <pivotArea field="1" type="button" dataOnly="0" labelOnly="1" outline="0"/>
    </format>
    <format dxfId="56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25515A-E956-49AD-A970-FC9176AF3B61}" name="Draaitabel1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5:F121" firstHeaderRow="0" firstDataRow="1" firstDataCol="1" rowPageCount="2" colPageCount="1"/>
  <pivotFields count="13">
    <pivotField showAl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t="default"/>
      </items>
    </pivotField>
    <pivotField axis="axisRow" showAll="0" sortType="descending">
      <items count="249">
        <item m="1" x="189"/>
        <item x="23"/>
        <item x="133"/>
        <item m="1" x="194"/>
        <item m="1" x="204"/>
        <item m="1" x="197"/>
        <item x="92"/>
        <item x="106"/>
        <item m="1" x="212"/>
        <item x="91"/>
        <item x="130"/>
        <item m="1" x="206"/>
        <item x="96"/>
        <item x="153"/>
        <item m="1" x="224"/>
        <item x="122"/>
        <item x="27"/>
        <item x="107"/>
        <item x="33"/>
        <item x="129"/>
        <item x="121"/>
        <item x="136"/>
        <item m="1" x="203"/>
        <item x="150"/>
        <item x="68"/>
        <item x="116"/>
        <item m="1" x="209"/>
        <item x="158"/>
        <item m="1" x="234"/>
        <item x="118"/>
        <item x="144"/>
        <item m="1" x="219"/>
        <item x="36"/>
        <item x="176"/>
        <item m="1" x="245"/>
        <item x="147"/>
        <item m="1" x="225"/>
        <item x="93"/>
        <item x="142"/>
        <item m="1" x="217"/>
        <item x="6"/>
        <item x="24"/>
        <item x="10"/>
        <item x="59"/>
        <item x="74"/>
        <item x="100"/>
        <item m="1" x="192"/>
        <item x="32"/>
        <item x="172"/>
        <item x="7"/>
        <item x="120"/>
        <item x="164"/>
        <item m="1" x="239"/>
        <item m="1" x="242"/>
        <item x="166"/>
        <item x="156"/>
        <item m="1" x="230"/>
        <item x="15"/>
        <item x="180"/>
        <item m="1" x="247"/>
        <item x="127"/>
        <item m="1" x="200"/>
        <item m="1" x="196"/>
        <item m="1" x="221"/>
        <item x="13"/>
        <item x="77"/>
        <item x="102"/>
        <item x="86"/>
        <item x="123"/>
        <item x="178"/>
        <item m="1" x="246"/>
        <item x="97"/>
        <item x="113"/>
        <item m="1" x="202"/>
        <item x="39"/>
        <item m="1" x="191"/>
        <item x="62"/>
        <item x="140"/>
        <item m="1" x="211"/>
        <item x="169"/>
        <item m="1" x="198"/>
        <item x="0"/>
        <item x="31"/>
        <item x="83"/>
        <item x="45"/>
        <item x="53"/>
        <item x="37"/>
        <item x="22"/>
        <item x="108"/>
        <item x="109"/>
        <item x="8"/>
        <item x="63"/>
        <item x="66"/>
        <item x="87"/>
        <item x="4"/>
        <item x="43"/>
        <item x="61"/>
        <item x="65"/>
        <item x="50"/>
        <item x="34"/>
        <item x="1"/>
        <item x="46"/>
        <item x="52"/>
        <item x="143"/>
        <item m="1" x="213"/>
        <item x="78"/>
        <item x="111"/>
        <item x="16"/>
        <item x="139"/>
        <item m="1" x="199"/>
        <item x="162"/>
        <item m="1" x="237"/>
        <item m="1" x="214"/>
        <item x="131"/>
        <item x="117"/>
        <item x="103"/>
        <item m="1" x="205"/>
        <item x="94"/>
        <item x="57"/>
        <item x="17"/>
        <item x="138"/>
        <item m="1" x="210"/>
        <item x="165"/>
        <item m="1" x="241"/>
        <item x="177"/>
        <item x="163"/>
        <item m="1" x="238"/>
        <item x="168"/>
        <item m="1" x="243"/>
        <item x="56"/>
        <item x="137"/>
        <item m="1" x="218"/>
        <item x="170"/>
        <item x="47"/>
        <item x="9"/>
        <item x="99"/>
        <item x="20"/>
        <item x="71"/>
        <item x="25"/>
        <item x="12"/>
        <item x="119"/>
        <item x="175"/>
        <item x="149"/>
        <item m="1" x="226"/>
        <item x="58"/>
        <item x="184"/>
        <item x="5"/>
        <item x="26"/>
        <item x="181"/>
        <item x="135"/>
        <item m="1" x="208"/>
        <item x="72"/>
        <item x="51"/>
        <item x="98"/>
        <item x="64"/>
        <item x="154"/>
        <item m="1" x="228"/>
        <item x="79"/>
        <item x="134"/>
        <item x="60"/>
        <item x="95"/>
        <item x="88"/>
        <item m="1" x="188"/>
        <item x="125"/>
        <item x="161"/>
        <item m="1" x="236"/>
        <item x="151"/>
        <item m="1" x="222"/>
        <item x="82"/>
        <item m="1" x="187"/>
        <item x="75"/>
        <item x="101"/>
        <item m="1" x="215"/>
        <item x="44"/>
        <item x="80"/>
        <item x="167"/>
        <item m="1" x="240"/>
        <item x="179"/>
        <item x="18"/>
        <item x="73"/>
        <item x="105"/>
        <item x="67"/>
        <item x="48"/>
        <item x="159"/>
        <item m="1" x="235"/>
        <item x="148"/>
        <item m="1" x="231"/>
        <item x="14"/>
        <item x="29"/>
        <item x="84"/>
        <item x="2"/>
        <item x="30"/>
        <item x="3"/>
        <item x="41"/>
        <item x="157"/>
        <item m="1" x="233"/>
        <item x="49"/>
        <item m="1" x="190"/>
        <item x="90"/>
        <item m="1" x="201"/>
        <item x="114"/>
        <item x="40"/>
        <item x="69"/>
        <item x="70"/>
        <item x="76"/>
        <item x="35"/>
        <item x="28"/>
        <item x="38"/>
        <item x="141"/>
        <item m="1" x="216"/>
        <item x="173"/>
        <item x="104"/>
        <item x="155"/>
        <item m="1" x="229"/>
        <item x="110"/>
        <item x="128"/>
        <item x="145"/>
        <item m="1" x="220"/>
        <item x="42"/>
        <item x="89"/>
        <item x="146"/>
        <item m="1" x="227"/>
        <item x="132"/>
        <item m="1" x="207"/>
        <item x="174"/>
        <item m="1" x="244"/>
        <item x="124"/>
        <item x="126"/>
        <item x="182"/>
        <item x="152"/>
        <item m="1" x="223"/>
        <item x="21"/>
        <item x="55"/>
        <item x="183"/>
        <item m="1" x="193"/>
        <item m="1" x="232"/>
        <item x="160"/>
        <item x="112"/>
        <item x="171"/>
        <item x="81"/>
        <item x="115"/>
        <item x="85"/>
        <item m="1" x="195"/>
        <item x="11"/>
        <item x="54"/>
        <item x="19"/>
        <item x="186"/>
        <item x="185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Row" multipleItemSelectionAllowed="1" showAll="0" sortType="descending">
      <items count="7">
        <item sd="0" x="0"/>
        <item x="4"/>
        <item x="1"/>
        <item x="3"/>
        <item x="2"/>
        <item x="5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Page" multipleItemSelectionAllowed="1" showAll="0" sortType="descending">
      <items count="8">
        <item x="4"/>
        <item x="5"/>
        <item x="0"/>
        <item x="1"/>
        <item x="2"/>
        <item x="3"/>
        <item x="6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axis="axisPage" multipleItemSelectionAllowed="1" showAll="0">
      <items count="4">
        <item x="1"/>
        <item x="0"/>
        <item m="1" x="2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>
      <items count="26">
        <item x="7"/>
        <item h="1" x="6"/>
        <item h="1" x="15"/>
        <item h="1" x="5"/>
        <item h="1" x="16"/>
        <item h="1" x="4"/>
        <item h="1" x="11"/>
        <item h="1" x="3"/>
        <item h="1" x="10"/>
        <item h="1" x="12"/>
        <item h="1" x="13"/>
        <item h="1" x="9"/>
        <item h="1" x="21"/>
        <item h="1" x="2"/>
        <item h="1" x="17"/>
        <item h="1" x="19"/>
        <item h="1" x="8"/>
        <item h="1" x="22"/>
        <item h="1" x="1"/>
        <item h="1" x="18"/>
        <item h="1" x="23"/>
        <item h="1" x="0"/>
        <item h="1" x="20"/>
        <item h="1" x="24"/>
        <item h="1" x="14"/>
        <item t="default"/>
      </items>
    </pivotField>
    <pivotField dataField="1" showAll="0"/>
    <pivotField dataField="1" showAll="0"/>
  </pivotFields>
  <rowFields count="2">
    <field x="2"/>
    <field x="1"/>
  </rowFields>
  <rowItems count="116">
    <i>
      <x v="5"/>
    </i>
    <i r="1">
      <x v="246"/>
    </i>
    <i>
      <x/>
    </i>
    <i>
      <x v="2"/>
    </i>
    <i r="1">
      <x v="243"/>
    </i>
    <i r="1">
      <x v="241"/>
    </i>
    <i r="1">
      <x v="133"/>
    </i>
    <i r="1">
      <x v="171"/>
    </i>
    <i r="1">
      <x v="190"/>
    </i>
    <i r="1">
      <x v="192"/>
    </i>
    <i r="1">
      <x v="229"/>
    </i>
    <i r="1">
      <x v="124"/>
    </i>
    <i r="1">
      <x v="35"/>
    </i>
    <i r="1">
      <x v="201"/>
    </i>
    <i r="1">
      <x v="113"/>
    </i>
    <i r="1">
      <x v="152"/>
    </i>
    <i r="1">
      <x v="240"/>
    </i>
    <i r="1">
      <x v="103"/>
    </i>
    <i r="1">
      <x v="218"/>
    </i>
    <i r="1">
      <x v="168"/>
    </i>
    <i r="1">
      <x v="187"/>
    </i>
    <i r="1">
      <x v="27"/>
    </i>
    <i r="1">
      <x v="147"/>
    </i>
    <i r="1">
      <x v="1"/>
    </i>
    <i r="1">
      <x v="94"/>
    </i>
    <i r="1">
      <x v="135"/>
    </i>
    <i r="1">
      <x v="239"/>
    </i>
    <i r="1">
      <x v="154"/>
    </i>
    <i r="1">
      <x v="29"/>
    </i>
    <i r="1">
      <x v="57"/>
    </i>
    <i r="1">
      <x v="83"/>
    </i>
    <i r="1">
      <x v="140"/>
    </i>
    <i r="1">
      <x v="106"/>
    </i>
    <i r="1">
      <x v="247"/>
    </i>
    <i r="1">
      <x v="60"/>
    </i>
    <i r="1">
      <x v="231"/>
    </i>
    <i r="1">
      <x v="105"/>
    </i>
    <i r="1">
      <x v="74"/>
    </i>
    <i r="1">
      <x v="132"/>
    </i>
    <i r="1">
      <x v="137"/>
    </i>
    <i r="1">
      <x v="134"/>
    </i>
    <i r="1">
      <x v="49"/>
    </i>
    <i r="1">
      <x v="233"/>
    </i>
    <i r="1">
      <x v="99"/>
    </i>
    <i r="1">
      <x v="107"/>
    </i>
    <i r="1">
      <x v="219"/>
    </i>
    <i r="1">
      <x v="200"/>
    </i>
    <i r="1">
      <x v="45"/>
    </i>
    <i r="1">
      <x v="37"/>
    </i>
    <i r="1">
      <x v="185"/>
    </i>
    <i r="1">
      <x v="122"/>
    </i>
    <i r="1">
      <x v="89"/>
    </i>
    <i r="1">
      <x v="216"/>
    </i>
    <i r="1">
      <x v="47"/>
    </i>
    <i r="1">
      <x v="139"/>
    </i>
    <i r="1">
      <x v="41"/>
    </i>
    <i r="1">
      <x v="97"/>
    </i>
    <i r="1">
      <x v="86"/>
    </i>
    <i r="1">
      <x v="54"/>
    </i>
    <i r="1">
      <x v="189"/>
    </i>
    <i>
      <x v="4"/>
    </i>
    <i r="1">
      <x v="84"/>
    </i>
    <i r="1">
      <x v="222"/>
    </i>
    <i r="1">
      <x v="224"/>
    </i>
    <i r="1">
      <x v="120"/>
    </i>
    <i r="1">
      <x v="193"/>
    </i>
    <i r="1">
      <x v="205"/>
    </i>
    <i r="1">
      <x v="212"/>
    </i>
    <i r="1">
      <x v="238"/>
    </i>
    <i r="1">
      <x v="19"/>
    </i>
    <i r="1">
      <x v="72"/>
    </i>
    <i r="1">
      <x v="55"/>
    </i>
    <i r="1">
      <x v="87"/>
    </i>
    <i r="1">
      <x v="196"/>
    </i>
    <i r="1">
      <x v="110"/>
    </i>
    <i r="1">
      <x v="90"/>
    </i>
    <i r="1">
      <x v="146"/>
    </i>
    <i r="1">
      <x v="117"/>
    </i>
    <i r="1">
      <x v="50"/>
    </i>
    <i r="1">
      <x v="108"/>
    </i>
    <i r="1">
      <x v="237"/>
    </i>
    <i r="1">
      <x v="142"/>
    </i>
    <i r="1">
      <x v="17"/>
    </i>
    <i r="1">
      <x v="18"/>
    </i>
    <i r="1">
      <x v="127"/>
    </i>
    <i r="1">
      <x v="40"/>
    </i>
    <i r="1">
      <x v="69"/>
    </i>
    <i r="1">
      <x v="211"/>
    </i>
    <i r="1">
      <x v="244"/>
    </i>
    <i r="1">
      <x v="88"/>
    </i>
    <i r="1">
      <x v="188"/>
    </i>
    <i r="1">
      <x v="96"/>
    </i>
    <i r="1">
      <x v="58"/>
    </i>
    <i r="1">
      <x v="175"/>
    </i>
    <i r="1">
      <x v="92"/>
    </i>
    <i r="1">
      <x v="93"/>
    </i>
    <i r="1">
      <x v="148"/>
    </i>
    <i r="1">
      <x v="138"/>
    </i>
    <i r="1">
      <x v="191"/>
    </i>
    <i r="1">
      <x v="226"/>
    </i>
    <i r="1">
      <x v="130"/>
    </i>
    <i r="1">
      <x v="173"/>
    </i>
    <i r="1">
      <x v="227"/>
    </i>
    <i r="1">
      <x v="144"/>
    </i>
    <i r="1">
      <x v="119"/>
    </i>
    <i r="1">
      <x v="183"/>
    </i>
    <i r="1">
      <x v="160"/>
    </i>
    <i r="1">
      <x v="145"/>
    </i>
    <i>
      <x v="3"/>
    </i>
    <i r="1">
      <x v="64"/>
    </i>
    <i r="1">
      <x v="178"/>
    </i>
    <i>
      <x v="1"/>
    </i>
    <i r="1">
      <x v="125"/>
    </i>
    <i r="1">
      <x v="245"/>
    </i>
    <i r="1">
      <x v="157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2">
    <pageField fld="4" hier="-1"/>
    <pageField fld="3" hier="-1"/>
  </pageFields>
  <dataFields count="5">
    <dataField name="Som van Oefen totaal" fld="8" baseField="0" baseItem="0"/>
    <dataField name="Som van Beker" fld="9" baseField="0" baseItem="0"/>
    <dataField name="Som van Comp" fld="10" baseField="0" baseItem="0"/>
    <dataField name="Som van Nacomp" fld="11" baseField="0" baseItem="0"/>
    <dataField name="Som van Totaal" fld="12" baseField="0" baseItem="0"/>
  </dataFields>
  <formats count="4">
    <format dxfId="55">
      <pivotArea field="3" type="button" dataOnly="0" labelOnly="1" outline="0" axis="axisPage" fieldPosition="1"/>
    </format>
    <format dxfId="54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53">
      <pivotArea field="3" type="button" dataOnly="0" labelOnly="1" outline="0" axis="axisPage" fieldPosition="1"/>
    </format>
    <format dxfId="52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936082-8A09-4230-8971-BCA4B2CC8A09}" name="Draaitabel4" cacheId="2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F7" firstHeaderRow="0" firstDataRow="1" firstDataCol="1"/>
  <pivotFields count="16">
    <pivotField axis="axisRow" showAll="0">
      <items count="53"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>
      <items count="187">
        <item h="1" x="152"/>
        <item h="1" x="62"/>
        <item h="1" x="103"/>
        <item h="1" x="51"/>
        <item h="1" x="85"/>
        <item h="1" x="2"/>
        <item h="1" x="104"/>
        <item h="1" x="44"/>
        <item h="1" x="72"/>
        <item h="1" x="170"/>
        <item h="1" x="84"/>
        <item h="1" x="147"/>
        <item h="1" x="66"/>
        <item h="1" x="78"/>
        <item h="1" x="63"/>
        <item h="1" x="14"/>
        <item h="1" x="132"/>
        <item h="1" x="54"/>
        <item h="1" x="15"/>
        <item h="1" x="73"/>
        <item h="1" x="48"/>
        <item h="1" x="117"/>
        <item h="1" x="0"/>
        <item h="1" x="23"/>
        <item h="1" x="111"/>
        <item h="1" x="60"/>
        <item h="1" x="184"/>
        <item h="1" x="174"/>
        <item h="1" x="176"/>
        <item h="1" x="138"/>
        <item h="1" x="129"/>
        <item h="1" x="98"/>
        <item h="1" x="165"/>
        <item h="1" x="28"/>
        <item h="1" x="183"/>
        <item h="1" x="67"/>
        <item h="1" x="30"/>
        <item h="1" x="27"/>
        <item h="1" x="40"/>
        <item h="1" x="160"/>
        <item h="1" x="17"/>
        <item h="1" x="70"/>
        <item h="1" x="9"/>
        <item h="1" x="108"/>
        <item h="1" x="92"/>
        <item h="1" x="114"/>
        <item h="1" x="76"/>
        <item h="1" x="22"/>
        <item h="1" x="64"/>
        <item h="1" x="57"/>
        <item h="1" x="157"/>
        <item h="1" x="141"/>
        <item h="1" x="50"/>
        <item h="1" x="26"/>
        <item h="1" x="156"/>
        <item h="1" x="137"/>
        <item h="1" x="97"/>
        <item h="1" x="106"/>
        <item h="1" x="123"/>
        <item h="1" x="162"/>
        <item h="1" x="136"/>
        <item h="1" x="88"/>
        <item h="1" x="93"/>
        <item h="1" x="163"/>
        <item h="1" x="118"/>
        <item h="1" x="133"/>
        <item h="1" x="112"/>
        <item h="1" x="177"/>
        <item h="1" x="158"/>
        <item h="1" x="139"/>
        <item h="1" x="135"/>
        <item h="1" x="122"/>
        <item h="1" x="159"/>
        <item h="1" x="150"/>
        <item h="1" x="153"/>
        <item h="1" x="142"/>
        <item h="1" x="47"/>
        <item h="1" x="94"/>
        <item h="1" x="79"/>
        <item h="1" x="178"/>
        <item h="1" x="45"/>
        <item h="1" x="13"/>
        <item h="1" x="24"/>
        <item h="1" x="80"/>
        <item h="1" x="53"/>
        <item h="1" x="102"/>
        <item h="1" x="130"/>
        <item x="175"/>
        <item h="1" x="31"/>
        <item h="1" x="34"/>
        <item h="1" x="4"/>
        <item h="1" x="39"/>
        <item h="1" x="32"/>
        <item h="1" x="144"/>
        <item h="1" x="55"/>
        <item h="1" x="20"/>
        <item h="1" x="82"/>
        <item h="1" x="185"/>
        <item h="1" x="99"/>
        <item h="1" x="161"/>
        <item h="1" x="124"/>
        <item h="1" x="166"/>
        <item h="1" x="180"/>
        <item h="1" x="74"/>
        <item h="1" x="6"/>
        <item h="1" x="38"/>
        <item h="1" x="148"/>
        <item h="1" x="10"/>
        <item h="1" x="173"/>
        <item h="1" x="169"/>
        <item h="1" x="11"/>
        <item h="1" x="21"/>
        <item h="1" x="127"/>
        <item h="1" x="146"/>
        <item h="1" x="90"/>
        <item h="1" x="125"/>
        <item h="1" x="49"/>
        <item h="1" x="121"/>
        <item h="1" x="61"/>
        <item h="1" x="134"/>
        <item h="1" x="113"/>
        <item h="1" x="110"/>
        <item h="1" x="65"/>
        <item h="1" x="36"/>
        <item h="1" x="46"/>
        <item h="1" x="105"/>
        <item h="1" x="120"/>
        <item h="1" x="56"/>
        <item h="1" x="143"/>
        <item h="1" x="86"/>
        <item h="1" x="35"/>
        <item h="1" x="1"/>
        <item h="1" x="16"/>
        <item h="1" x="128"/>
        <item h="1" x="75"/>
        <item h="1" x="101"/>
        <item h="1" x="149"/>
        <item h="1" x="29"/>
        <item h="1" x="41"/>
        <item h="1" x="155"/>
        <item h="1" x="167"/>
        <item h="1" x="119"/>
        <item h="1" x="182"/>
        <item h="1" x="171"/>
        <item h="1" x="179"/>
        <item h="1" x="100"/>
        <item h="1" x="42"/>
        <item h="1" x="107"/>
        <item h="1" x="52"/>
        <item h="1" x="87"/>
        <item h="1" x="109"/>
        <item h="1" x="126"/>
        <item h="1" x="89"/>
        <item h="1" x="115"/>
        <item h="1" x="154"/>
        <item h="1" x="172"/>
        <item h="1" x="168"/>
        <item h="1" x="59"/>
        <item h="1" x="25"/>
        <item h="1" x="69"/>
        <item h="1" x="18"/>
        <item h="1" x="95"/>
        <item h="1" x="71"/>
        <item h="1" x="58"/>
        <item h="1" x="151"/>
        <item h="1" x="116"/>
        <item h="1" x="37"/>
        <item h="1" x="43"/>
        <item h="1" x="5"/>
        <item h="1" x="81"/>
        <item h="1" x="77"/>
        <item h="1" x="3"/>
        <item h="1" x="12"/>
        <item h="1" x="164"/>
        <item h="1" x="131"/>
        <item h="1" x="19"/>
        <item h="1" x="33"/>
        <item h="1" x="91"/>
        <item h="1" x="8"/>
        <item h="1" x="7"/>
        <item h="1" x="96"/>
        <item h="1" x="83"/>
        <item h="1" x="68"/>
        <item h="1" x="140"/>
        <item h="1" x="145"/>
        <item h="1" x="181"/>
        <item t="default"/>
      </items>
    </pivotField>
    <pivotField showAll="0">
      <items count="6">
        <item x="0"/>
        <item x="4"/>
        <item x="1"/>
        <item x="3"/>
        <item x="2"/>
        <item t="default"/>
      </items>
    </pivotField>
    <pivotField showAll="0"/>
    <pivotField showAll="0"/>
    <pivotField showAll="0"/>
    <pivotField showAll="0"/>
    <pivotField showAll="0"/>
    <pivotField dataField="1" showAll="0">
      <items count="19">
        <item x="2"/>
        <item x="1"/>
        <item x="7"/>
        <item x="6"/>
        <item x="0"/>
        <item x="8"/>
        <item x="5"/>
        <item x="4"/>
        <item x="9"/>
        <item x="12"/>
        <item x="11"/>
        <item x="10"/>
        <item x="14"/>
        <item x="17"/>
        <item x="13"/>
        <item x="15"/>
        <item x="16"/>
        <item x="3"/>
        <item t="default"/>
      </items>
    </pivotField>
    <pivotField dataField="1" showAll="0">
      <items count="11">
        <item x="4"/>
        <item x="3"/>
        <item x="1"/>
        <item x="2"/>
        <item x="6"/>
        <item x="5"/>
        <item x="9"/>
        <item x="8"/>
        <item x="7"/>
        <item x="0"/>
        <item t="default"/>
      </items>
    </pivotField>
    <pivotField dataField="1" showAll="0">
      <items count="25">
        <item x="13"/>
        <item h="1" x="6"/>
        <item h="1" x="2"/>
        <item h="1" x="4"/>
        <item h="1" x="3"/>
        <item h="1" x="8"/>
        <item h="1" x="9"/>
        <item h="1" x="0"/>
        <item h="1" x="1"/>
        <item h="1" x="7"/>
        <item h="1" x="14"/>
        <item h="1" x="10"/>
        <item h="1" x="16"/>
        <item h="1" x="12"/>
        <item h="1" x="15"/>
        <item h="1" x="20"/>
        <item h="1" x="19"/>
        <item h="1" x="18"/>
        <item h="1" x="11"/>
        <item h="1" x="21"/>
        <item h="1" x="17"/>
        <item h="1" x="23"/>
        <item h="1" x="22"/>
        <item h="1" x="5"/>
        <item t="default"/>
      </items>
    </pivotField>
    <pivotField dataField="1" showAll="0">
      <items count="5">
        <item x="2"/>
        <item x="1"/>
        <item x="3"/>
        <item x="0"/>
        <item t="default"/>
      </items>
    </pivotField>
    <pivotField dataField="1" showAll="0">
      <items count="36">
        <item x="15"/>
        <item x="6"/>
        <item x="5"/>
        <item x="4"/>
        <item x="3"/>
        <item x="2"/>
        <item x="11"/>
        <item x="10"/>
        <item x="9"/>
        <item x="1"/>
        <item x="8"/>
        <item x="0"/>
        <item x="17"/>
        <item x="19"/>
        <item x="14"/>
        <item x="12"/>
        <item x="7"/>
        <item x="28"/>
        <item x="16"/>
        <item x="23"/>
        <item x="18"/>
        <item x="24"/>
        <item x="27"/>
        <item x="21"/>
        <item x="26"/>
        <item x="25"/>
        <item x="13"/>
        <item x="22"/>
        <item x="32"/>
        <item x="31"/>
        <item x="33"/>
        <item x="30"/>
        <item x="20"/>
        <item x="29"/>
        <item x="34"/>
        <item t="default"/>
      </items>
    </pivotField>
    <pivotField showAll="0"/>
    <pivotField showAll="0"/>
    <pivotField showAll="0"/>
  </pivotFields>
  <rowFields count="2">
    <field x="1"/>
    <field x="0"/>
  </rowFields>
  <rowItems count="4">
    <i>
      <x v="87"/>
    </i>
    <i r="1">
      <x v="2"/>
    </i>
    <i r="1">
      <x v="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om van Oefen totaal" fld="8" baseField="0" baseItem="0"/>
    <dataField name="Som van Beker" fld="9" baseField="0" baseItem="0"/>
    <dataField name="Som van Comp" fld="10" baseField="0" baseItem="0"/>
    <dataField name="Som van Nacomp" fld="11" baseField="0" baseItem="0"/>
    <dataField name="Som van Totaal" fld="12" baseField="0" baseItem="0"/>
  </dataFields>
  <formats count="4">
    <format dxfId="51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50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49">
      <pivotArea outline="0" collapsedLevelsAreSubtotals="1" fieldPosition="0"/>
    </format>
    <format dxfId="48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Naam" xr10:uid="{9E686E26-04E4-4E00-848B-55420C2B2BB3}" sourceName="Naam">
  <pivotTables>
    <pivotTable tabId="16" name="Draaitabel4"/>
  </pivotTables>
  <data>
    <tabular pivotCacheId="54289393">
      <items count="186">
        <i x="152"/>
        <i x="62"/>
        <i x="103"/>
        <i x="51"/>
        <i x="85"/>
        <i x="2"/>
        <i x="104"/>
        <i x="44"/>
        <i x="72"/>
        <i x="170"/>
        <i x="84"/>
        <i x="147"/>
        <i x="66"/>
        <i x="78"/>
        <i x="63"/>
        <i x="14"/>
        <i x="132"/>
        <i x="54"/>
        <i x="15"/>
        <i x="73"/>
        <i x="48"/>
        <i x="117"/>
        <i x="0"/>
        <i x="23"/>
        <i x="111"/>
        <i x="60"/>
        <i x="184"/>
        <i x="174"/>
        <i x="176"/>
        <i x="138"/>
        <i x="129"/>
        <i x="98"/>
        <i x="165"/>
        <i x="28"/>
        <i x="183"/>
        <i x="67"/>
        <i x="30"/>
        <i x="27"/>
        <i x="40"/>
        <i x="160"/>
        <i x="17"/>
        <i x="70"/>
        <i x="9"/>
        <i x="108"/>
        <i x="92"/>
        <i x="114"/>
        <i x="76"/>
        <i x="22"/>
        <i x="64"/>
        <i x="57"/>
        <i x="157"/>
        <i x="141"/>
        <i x="50"/>
        <i x="26"/>
        <i x="156"/>
        <i x="137"/>
        <i x="97"/>
        <i x="106"/>
        <i x="123"/>
        <i x="162"/>
        <i x="136"/>
        <i x="88"/>
        <i x="93"/>
        <i x="163"/>
        <i x="118"/>
        <i x="133"/>
        <i x="112"/>
        <i x="177"/>
        <i x="158"/>
        <i x="139"/>
        <i x="135"/>
        <i x="122"/>
        <i x="159"/>
        <i x="150"/>
        <i x="153"/>
        <i x="142"/>
        <i x="47"/>
        <i x="94"/>
        <i x="79"/>
        <i x="178"/>
        <i x="45"/>
        <i x="13"/>
        <i x="24"/>
        <i x="80"/>
        <i x="53"/>
        <i x="102"/>
        <i x="130"/>
        <i x="175" s="1"/>
        <i x="31"/>
        <i x="34"/>
        <i x="4"/>
        <i x="39"/>
        <i x="32"/>
        <i x="144"/>
        <i x="55"/>
        <i x="20"/>
        <i x="82"/>
        <i x="185"/>
        <i x="99"/>
        <i x="161"/>
        <i x="124"/>
        <i x="166"/>
        <i x="180"/>
        <i x="74"/>
        <i x="6"/>
        <i x="38"/>
        <i x="148"/>
        <i x="10"/>
        <i x="173"/>
        <i x="169"/>
        <i x="11"/>
        <i x="21"/>
        <i x="127"/>
        <i x="146"/>
        <i x="90"/>
        <i x="125"/>
        <i x="49"/>
        <i x="121"/>
        <i x="61"/>
        <i x="134"/>
        <i x="113"/>
        <i x="110"/>
        <i x="65"/>
        <i x="36"/>
        <i x="46"/>
        <i x="105"/>
        <i x="120"/>
        <i x="56"/>
        <i x="143"/>
        <i x="86"/>
        <i x="35"/>
        <i x="1"/>
        <i x="16"/>
        <i x="128"/>
        <i x="75"/>
        <i x="101"/>
        <i x="149"/>
        <i x="29"/>
        <i x="41"/>
        <i x="155"/>
        <i x="167"/>
        <i x="119"/>
        <i x="182"/>
        <i x="171"/>
        <i x="179"/>
        <i x="100"/>
        <i x="42"/>
        <i x="107"/>
        <i x="52"/>
        <i x="87"/>
        <i x="109"/>
        <i x="126"/>
        <i x="89"/>
        <i x="115"/>
        <i x="154"/>
        <i x="172"/>
        <i x="168"/>
        <i x="59"/>
        <i x="25"/>
        <i x="69"/>
        <i x="18"/>
        <i x="95"/>
        <i x="71"/>
        <i x="58"/>
        <i x="151"/>
        <i x="116"/>
        <i x="37"/>
        <i x="43"/>
        <i x="5"/>
        <i x="81"/>
        <i x="77"/>
        <i x="3"/>
        <i x="12"/>
        <i x="164"/>
        <i x="131"/>
        <i x="19"/>
        <i x="33"/>
        <i x="91"/>
        <i x="8"/>
        <i x="7"/>
        <i x="96"/>
        <i x="83"/>
        <i x="68"/>
        <i x="140"/>
        <i x="145"/>
        <i x="18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Naam" xr10:uid="{F7B8FF84-5E1A-4E2D-A5D2-DA3C9A41DFFD}" cache="Slicer_Naam" caption="Naam" startItem="89" rowHeight="234950"/>
</slicer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BC41-6F4A-4010-9B2C-304BC75546CA}">
  <sheetPr>
    <tabColor rgb="FF92D050"/>
  </sheetPr>
  <dimension ref="A1:Q774"/>
  <sheetViews>
    <sheetView zoomScaleNormal="100" workbookViewId="0">
      <pane xSplit="2" ySplit="1" topLeftCell="C2" activePane="bottomRight" state="frozen"/>
      <selection pane="topRight" activeCell="V1" sqref="V1"/>
      <selection pane="bottomLeft" activeCell="A4" sqref="A4"/>
      <selection pane="bottomRight" activeCell="A8" sqref="A8"/>
    </sheetView>
  </sheetViews>
  <sheetFormatPr defaultColWidth="9.109375" defaultRowHeight="14.4" outlineLevelRow="1" x14ac:dyDescent="0.3"/>
  <cols>
    <col min="1" max="1" width="11.5546875" style="3" customWidth="1"/>
    <col min="2" max="2" width="22.5546875" style="3" customWidth="1"/>
    <col min="3" max="3" width="12.109375" style="3" customWidth="1"/>
    <col min="4" max="4" width="14" style="4" customWidth="1"/>
    <col min="5" max="5" width="15.109375" style="4" customWidth="1"/>
    <col min="6" max="6" width="6.109375" style="24" customWidth="1"/>
    <col min="7" max="7" width="5" style="25" customWidth="1"/>
    <col min="8" max="8" width="6.109375" style="26" customWidth="1"/>
    <col min="9" max="9" width="5.88671875" style="42" customWidth="1"/>
    <col min="10" max="10" width="8.88671875" style="27" customWidth="1"/>
    <col min="11" max="11" width="8.88671875" style="28" customWidth="1"/>
    <col min="12" max="12" width="8.88671875" style="4" customWidth="1"/>
    <col min="13" max="13" width="7.109375" style="42" customWidth="1"/>
    <col min="14" max="14" width="20.6640625" style="3" bestFit="1" customWidth="1"/>
    <col min="15" max="15" width="38.44140625" style="3" customWidth="1"/>
    <col min="16" max="16" width="36.21875" style="3" bestFit="1" customWidth="1"/>
    <col min="17" max="24" width="4.33203125" style="3" customWidth="1"/>
    <col min="25" max="16384" width="9.109375" style="3"/>
  </cols>
  <sheetData>
    <row r="1" spans="1:17" s="17" customFormat="1" ht="43.2" x14ac:dyDescent="0.3">
      <c r="A1" s="32" t="s">
        <v>0</v>
      </c>
      <c r="B1" s="14" t="s">
        <v>1</v>
      </c>
      <c r="C1" s="14" t="s">
        <v>310</v>
      </c>
      <c r="D1" s="58" t="s">
        <v>318</v>
      </c>
      <c r="E1" s="60" t="s">
        <v>321</v>
      </c>
      <c r="F1" s="11" t="s">
        <v>2</v>
      </c>
      <c r="G1" s="12" t="s">
        <v>3</v>
      </c>
      <c r="H1" s="8" t="s">
        <v>4</v>
      </c>
      <c r="I1" s="41" t="s">
        <v>5</v>
      </c>
      <c r="J1" s="9" t="s">
        <v>6</v>
      </c>
      <c r="K1" s="10" t="s">
        <v>7</v>
      </c>
      <c r="L1" s="2" t="s">
        <v>8</v>
      </c>
      <c r="M1" s="41" t="s">
        <v>9</v>
      </c>
      <c r="N1" s="15" t="s">
        <v>10</v>
      </c>
      <c r="O1" s="15" t="s">
        <v>11</v>
      </c>
      <c r="P1" s="15" t="s">
        <v>12</v>
      </c>
    </row>
    <row r="2" spans="1:17" outlineLevel="1" x14ac:dyDescent="0.3">
      <c r="A2" s="3" t="s">
        <v>236</v>
      </c>
      <c r="B2" s="17" t="s">
        <v>226</v>
      </c>
      <c r="C2" s="17" t="s">
        <v>312</v>
      </c>
      <c r="D2" s="44">
        <v>20</v>
      </c>
      <c r="E2" s="44"/>
      <c r="F2" s="18"/>
      <c r="G2" s="19"/>
      <c r="H2" s="20">
        <v>4</v>
      </c>
      <c r="I2" s="42">
        <f t="shared" ref="I2:I9" si="0">SUM(F2:H2)</f>
        <v>4</v>
      </c>
      <c r="J2" s="22"/>
      <c r="K2" s="23">
        <v>7</v>
      </c>
      <c r="M2" s="42">
        <f t="shared" ref="M2:M65" si="1">SUM(I2:L2)</f>
        <v>11</v>
      </c>
      <c r="N2" s="3" t="s">
        <v>265</v>
      </c>
      <c r="O2" s="17" t="s">
        <v>323</v>
      </c>
      <c r="P2" s="24"/>
      <c r="Q2" s="25"/>
    </row>
    <row r="3" spans="1:17" outlineLevel="1" x14ac:dyDescent="0.3">
      <c r="A3" s="3" t="s">
        <v>236</v>
      </c>
      <c r="B3" s="17" t="s">
        <v>228</v>
      </c>
      <c r="C3" s="17" t="s">
        <v>312</v>
      </c>
      <c r="D3" s="44">
        <v>20</v>
      </c>
      <c r="E3" s="44"/>
      <c r="F3" s="18"/>
      <c r="G3" s="19"/>
      <c r="H3" s="20">
        <v>1</v>
      </c>
      <c r="I3" s="42">
        <f t="shared" si="0"/>
        <v>1</v>
      </c>
      <c r="J3" s="22">
        <v>2</v>
      </c>
      <c r="K3" s="23">
        <v>8</v>
      </c>
      <c r="M3" s="42">
        <f t="shared" si="1"/>
        <v>11</v>
      </c>
      <c r="N3" s="3" t="s">
        <v>265</v>
      </c>
      <c r="O3" s="17" t="s">
        <v>323</v>
      </c>
      <c r="P3" s="24"/>
      <c r="Q3" s="25"/>
    </row>
    <row r="4" spans="1:17" outlineLevel="1" x14ac:dyDescent="0.3">
      <c r="A4" s="3" t="s">
        <v>236</v>
      </c>
      <c r="B4" s="17" t="s">
        <v>162</v>
      </c>
      <c r="C4" s="17" t="s">
        <v>312</v>
      </c>
      <c r="D4" s="44">
        <v>20</v>
      </c>
      <c r="E4" s="44"/>
      <c r="F4" s="18"/>
      <c r="G4" s="19"/>
      <c r="H4" s="20">
        <v>4</v>
      </c>
      <c r="I4" s="42">
        <f t="shared" si="0"/>
        <v>4</v>
      </c>
      <c r="J4" s="22">
        <v>3</v>
      </c>
      <c r="K4" s="23">
        <v>2</v>
      </c>
      <c r="M4" s="42">
        <f t="shared" si="1"/>
        <v>9</v>
      </c>
      <c r="N4" s="3" t="s">
        <v>265</v>
      </c>
      <c r="O4" s="17" t="s">
        <v>323</v>
      </c>
      <c r="P4" s="17"/>
      <c r="Q4" s="25"/>
    </row>
    <row r="5" spans="1:17" outlineLevel="1" x14ac:dyDescent="0.3">
      <c r="A5" s="3" t="s">
        <v>236</v>
      </c>
      <c r="B5" s="17" t="s">
        <v>234</v>
      </c>
      <c r="C5" s="17" t="s">
        <v>312</v>
      </c>
      <c r="D5" s="44">
        <v>20</v>
      </c>
      <c r="E5" s="44"/>
      <c r="F5" s="18"/>
      <c r="G5" s="19"/>
      <c r="H5" s="20">
        <v>1</v>
      </c>
      <c r="I5" s="42">
        <f t="shared" si="0"/>
        <v>1</v>
      </c>
      <c r="J5" s="22"/>
      <c r="K5" s="23">
        <v>4</v>
      </c>
      <c r="M5" s="42">
        <f t="shared" si="1"/>
        <v>5</v>
      </c>
      <c r="N5" s="3" t="s">
        <v>265</v>
      </c>
      <c r="O5" s="17" t="s">
        <v>323</v>
      </c>
      <c r="P5" s="24"/>
      <c r="Q5" s="25"/>
    </row>
    <row r="6" spans="1:17" outlineLevel="1" x14ac:dyDescent="0.3">
      <c r="A6" s="3" t="s">
        <v>236</v>
      </c>
      <c r="B6" s="17" t="s">
        <v>227</v>
      </c>
      <c r="C6" s="17" t="s">
        <v>311</v>
      </c>
      <c r="D6" s="44">
        <v>20</v>
      </c>
      <c r="E6" s="44"/>
      <c r="F6" s="18"/>
      <c r="G6" s="19"/>
      <c r="H6" s="20"/>
      <c r="I6" s="42">
        <f t="shared" si="0"/>
        <v>0</v>
      </c>
      <c r="J6" s="22">
        <v>1</v>
      </c>
      <c r="K6" s="23">
        <v>3</v>
      </c>
      <c r="M6" s="42">
        <f t="shared" si="1"/>
        <v>4</v>
      </c>
      <c r="N6" s="3" t="s">
        <v>265</v>
      </c>
      <c r="O6" s="17" t="s">
        <v>323</v>
      </c>
      <c r="P6" s="24"/>
      <c r="Q6" s="25"/>
    </row>
    <row r="7" spans="1:17" outlineLevel="1" x14ac:dyDescent="0.3">
      <c r="A7" s="3" t="s">
        <v>236</v>
      </c>
      <c r="B7" s="17" t="s">
        <v>224</v>
      </c>
      <c r="C7" s="17" t="s">
        <v>314</v>
      </c>
      <c r="D7" s="44">
        <v>20</v>
      </c>
      <c r="E7" s="44"/>
      <c r="F7" s="18"/>
      <c r="G7" s="19"/>
      <c r="H7" s="20"/>
      <c r="I7" s="42">
        <f t="shared" si="0"/>
        <v>0</v>
      </c>
      <c r="J7" s="22">
        <v>1</v>
      </c>
      <c r="K7" s="23">
        <v>3</v>
      </c>
      <c r="M7" s="42">
        <f t="shared" si="1"/>
        <v>4</v>
      </c>
      <c r="N7" s="3" t="s">
        <v>265</v>
      </c>
      <c r="O7" s="17" t="s">
        <v>323</v>
      </c>
      <c r="P7" s="24"/>
      <c r="Q7" s="25"/>
    </row>
    <row r="8" spans="1:17" outlineLevel="1" x14ac:dyDescent="0.3">
      <c r="A8" s="3" t="s">
        <v>236</v>
      </c>
      <c r="B8" s="17" t="s">
        <v>225</v>
      </c>
      <c r="C8" s="17" t="s">
        <v>312</v>
      </c>
      <c r="D8" s="44">
        <v>20</v>
      </c>
      <c r="E8" s="44"/>
      <c r="F8" s="18"/>
      <c r="G8" s="19"/>
      <c r="H8" s="20"/>
      <c r="I8" s="42">
        <f t="shared" si="0"/>
        <v>0</v>
      </c>
      <c r="J8" s="22">
        <v>0</v>
      </c>
      <c r="K8" s="23">
        <v>3</v>
      </c>
      <c r="M8" s="42">
        <f t="shared" si="1"/>
        <v>3</v>
      </c>
      <c r="N8" s="3" t="s">
        <v>265</v>
      </c>
      <c r="O8" s="17" t="s">
        <v>323</v>
      </c>
      <c r="P8" s="24"/>
    </row>
    <row r="9" spans="1:17" outlineLevel="1" x14ac:dyDescent="0.3">
      <c r="A9" s="3" t="s">
        <v>236</v>
      </c>
      <c r="B9" s="17" t="s">
        <v>222</v>
      </c>
      <c r="C9" s="17" t="s">
        <v>314</v>
      </c>
      <c r="D9" s="44">
        <v>20</v>
      </c>
      <c r="E9" s="44"/>
      <c r="F9" s="18"/>
      <c r="G9" s="19"/>
      <c r="H9" s="20">
        <v>1</v>
      </c>
      <c r="I9" s="42">
        <f t="shared" si="0"/>
        <v>1</v>
      </c>
      <c r="J9" s="22"/>
      <c r="K9" s="23">
        <v>2</v>
      </c>
      <c r="M9" s="42">
        <f t="shared" si="1"/>
        <v>3</v>
      </c>
      <c r="N9" s="3" t="s">
        <v>265</v>
      </c>
      <c r="O9" s="17" t="s">
        <v>323</v>
      </c>
      <c r="P9" s="24"/>
      <c r="Q9" s="25"/>
    </row>
    <row r="10" spans="1:17" outlineLevel="1" x14ac:dyDescent="0.3">
      <c r="A10" s="3" t="s">
        <v>236</v>
      </c>
      <c r="B10" s="3" t="s">
        <v>322</v>
      </c>
      <c r="C10" s="3" t="s">
        <v>311</v>
      </c>
      <c r="D10" s="4">
        <v>20</v>
      </c>
      <c r="E10" s="44"/>
      <c r="F10" s="18"/>
      <c r="G10" s="19"/>
      <c r="H10" s="20"/>
      <c r="J10" s="22"/>
      <c r="K10" s="23">
        <v>2</v>
      </c>
      <c r="M10" s="42">
        <f t="shared" si="1"/>
        <v>2</v>
      </c>
      <c r="N10" s="3" t="s">
        <v>265</v>
      </c>
      <c r="O10" s="17" t="s">
        <v>323</v>
      </c>
    </row>
    <row r="11" spans="1:17" outlineLevel="1" x14ac:dyDescent="0.3">
      <c r="A11" s="3" t="s">
        <v>236</v>
      </c>
      <c r="B11" s="3" t="s">
        <v>263</v>
      </c>
      <c r="C11" s="17" t="s">
        <v>266</v>
      </c>
      <c r="D11" s="44">
        <v>20</v>
      </c>
      <c r="E11" s="44"/>
      <c r="F11" s="18"/>
      <c r="G11" s="19"/>
      <c r="H11" s="20"/>
      <c r="I11" s="42">
        <f>SUM(F11:H11)</f>
        <v>0</v>
      </c>
      <c r="J11" s="22">
        <v>1</v>
      </c>
      <c r="K11" s="23"/>
      <c r="M11" s="42">
        <f t="shared" si="1"/>
        <v>1</v>
      </c>
      <c r="N11" s="3" t="s">
        <v>265</v>
      </c>
      <c r="O11" s="17" t="s">
        <v>323</v>
      </c>
      <c r="Q11" s="25"/>
    </row>
    <row r="12" spans="1:17" outlineLevel="1" x14ac:dyDescent="0.3">
      <c r="A12" s="3" t="s">
        <v>236</v>
      </c>
      <c r="B12" s="3" t="s">
        <v>239</v>
      </c>
      <c r="C12" s="17" t="s">
        <v>314</v>
      </c>
      <c r="D12" s="44">
        <v>20</v>
      </c>
      <c r="E12" s="44" t="s">
        <v>320</v>
      </c>
      <c r="F12" s="18"/>
      <c r="G12" s="19"/>
      <c r="H12" s="20">
        <v>1</v>
      </c>
      <c r="I12" s="42">
        <f>SUM(F12:H12)</f>
        <v>1</v>
      </c>
      <c r="J12" s="22"/>
      <c r="K12" s="23"/>
      <c r="M12" s="42">
        <f t="shared" si="1"/>
        <v>1</v>
      </c>
      <c r="N12" s="3" t="s">
        <v>265</v>
      </c>
      <c r="O12" s="17" t="s">
        <v>323</v>
      </c>
      <c r="Q12" s="25"/>
    </row>
    <row r="13" spans="1:17" outlineLevel="1" x14ac:dyDescent="0.3">
      <c r="A13" s="3" t="s">
        <v>236</v>
      </c>
      <c r="B13" s="3" t="s">
        <v>264</v>
      </c>
      <c r="C13" s="17" t="s">
        <v>314</v>
      </c>
      <c r="D13" s="44">
        <v>20</v>
      </c>
      <c r="E13" s="44"/>
      <c r="F13" s="18"/>
      <c r="G13" s="19"/>
      <c r="H13" s="20">
        <v>1</v>
      </c>
      <c r="I13" s="42">
        <f>SUM(F13:H13)</f>
        <v>1</v>
      </c>
      <c r="J13" s="22"/>
      <c r="K13" s="23"/>
      <c r="M13" s="42">
        <f t="shared" si="1"/>
        <v>1</v>
      </c>
      <c r="N13" s="3" t="s">
        <v>265</v>
      </c>
      <c r="O13" s="17" t="s">
        <v>323</v>
      </c>
      <c r="Q13" s="25"/>
    </row>
    <row r="14" spans="1:17" outlineLevel="1" x14ac:dyDescent="0.3">
      <c r="A14" s="3" t="s">
        <v>236</v>
      </c>
      <c r="B14" s="3" t="s">
        <v>195</v>
      </c>
      <c r="C14" s="3" t="s">
        <v>311</v>
      </c>
      <c r="D14" s="4">
        <v>20</v>
      </c>
      <c r="E14" s="44"/>
      <c r="F14" s="18"/>
      <c r="G14" s="19"/>
      <c r="H14" s="20"/>
      <c r="J14" s="22"/>
      <c r="K14" s="23">
        <v>1</v>
      </c>
      <c r="M14" s="42">
        <f t="shared" si="1"/>
        <v>1</v>
      </c>
      <c r="N14" s="3" t="s">
        <v>265</v>
      </c>
      <c r="O14" s="17" t="s">
        <v>323</v>
      </c>
    </row>
    <row r="15" spans="1:17" outlineLevel="1" x14ac:dyDescent="0.3">
      <c r="A15" s="3" t="s">
        <v>236</v>
      </c>
      <c r="B15" s="3" t="s">
        <v>208</v>
      </c>
      <c r="C15" s="3" t="s">
        <v>314</v>
      </c>
      <c r="D15" s="4">
        <v>20</v>
      </c>
      <c r="F15" s="18"/>
      <c r="G15" s="19"/>
      <c r="H15" s="20"/>
      <c r="J15" s="22"/>
      <c r="K15" s="23">
        <v>1</v>
      </c>
      <c r="M15" s="42">
        <f t="shared" si="1"/>
        <v>1</v>
      </c>
      <c r="N15" s="3" t="s">
        <v>265</v>
      </c>
      <c r="O15" s="17" t="s">
        <v>323</v>
      </c>
    </row>
    <row r="16" spans="1:17" outlineLevel="1" x14ac:dyDescent="0.3">
      <c r="A16" s="3" t="s">
        <v>231</v>
      </c>
      <c r="B16" s="17" t="s">
        <v>162</v>
      </c>
      <c r="C16" s="17" t="s">
        <v>312</v>
      </c>
      <c r="D16" s="44">
        <v>20</v>
      </c>
      <c r="E16" s="44"/>
      <c r="F16" s="18"/>
      <c r="G16" s="19"/>
      <c r="H16" s="20">
        <v>7</v>
      </c>
      <c r="I16" s="42">
        <f t="shared" ref="I16:I47" si="2">SUM(F16:H16)</f>
        <v>7</v>
      </c>
      <c r="J16" s="22"/>
      <c r="K16" s="23">
        <v>9</v>
      </c>
      <c r="M16" s="42">
        <f t="shared" si="1"/>
        <v>16</v>
      </c>
      <c r="N16" s="3" t="s">
        <v>265</v>
      </c>
      <c r="O16" s="17"/>
      <c r="P16" s="24"/>
    </row>
    <row r="17" spans="1:17" outlineLevel="1" x14ac:dyDescent="0.3">
      <c r="A17" s="3" t="s">
        <v>231</v>
      </c>
      <c r="B17" s="3" t="s">
        <v>186</v>
      </c>
      <c r="C17" s="17" t="s">
        <v>312</v>
      </c>
      <c r="D17" s="44">
        <v>20</v>
      </c>
      <c r="E17" s="44"/>
      <c r="F17" s="18"/>
      <c r="G17" s="19"/>
      <c r="H17" s="20">
        <v>6</v>
      </c>
      <c r="I17" s="42">
        <f t="shared" si="2"/>
        <v>6</v>
      </c>
      <c r="J17" s="22">
        <v>1</v>
      </c>
      <c r="K17" s="23">
        <v>3</v>
      </c>
      <c r="M17" s="42">
        <f t="shared" si="1"/>
        <v>10</v>
      </c>
      <c r="N17" s="3" t="s">
        <v>265</v>
      </c>
      <c r="O17" s="17" t="s">
        <v>317</v>
      </c>
      <c r="P17" s="24"/>
      <c r="Q17" s="25"/>
    </row>
    <row r="18" spans="1:17" outlineLevel="1" x14ac:dyDescent="0.3">
      <c r="A18" s="3" t="s">
        <v>231</v>
      </c>
      <c r="B18" s="17" t="s">
        <v>225</v>
      </c>
      <c r="C18" s="17" t="s">
        <v>312</v>
      </c>
      <c r="D18" s="44">
        <v>20</v>
      </c>
      <c r="E18" s="44"/>
      <c r="F18" s="18"/>
      <c r="G18" s="19"/>
      <c r="H18" s="20">
        <v>3</v>
      </c>
      <c r="I18" s="42">
        <f t="shared" si="2"/>
        <v>3</v>
      </c>
      <c r="J18" s="22">
        <v>1</v>
      </c>
      <c r="K18" s="23">
        <v>5</v>
      </c>
      <c r="M18" s="42">
        <f t="shared" si="1"/>
        <v>9</v>
      </c>
      <c r="N18" s="3" t="s">
        <v>265</v>
      </c>
      <c r="O18" s="17"/>
      <c r="P18" s="24"/>
      <c r="Q18" s="25"/>
    </row>
    <row r="19" spans="1:17" outlineLevel="1" x14ac:dyDescent="0.3">
      <c r="A19" s="3" t="s">
        <v>231</v>
      </c>
      <c r="B19" s="17" t="s">
        <v>195</v>
      </c>
      <c r="C19" s="17" t="s">
        <v>311</v>
      </c>
      <c r="D19" s="44">
        <v>20</v>
      </c>
      <c r="E19" s="44"/>
      <c r="F19" s="18"/>
      <c r="G19" s="19"/>
      <c r="H19" s="20">
        <v>3</v>
      </c>
      <c r="I19" s="42">
        <f t="shared" si="2"/>
        <v>3</v>
      </c>
      <c r="J19" s="22">
        <v>1</v>
      </c>
      <c r="K19" s="23">
        <v>2</v>
      </c>
      <c r="L19" s="4">
        <v>2</v>
      </c>
      <c r="M19" s="42">
        <f t="shared" si="1"/>
        <v>8</v>
      </c>
      <c r="N19" s="3" t="s">
        <v>265</v>
      </c>
      <c r="O19" s="17" t="s">
        <v>306</v>
      </c>
      <c r="P19" s="24"/>
      <c r="Q19" s="25"/>
    </row>
    <row r="20" spans="1:17" outlineLevel="1" x14ac:dyDescent="0.3">
      <c r="A20" s="3" t="s">
        <v>231</v>
      </c>
      <c r="B20" s="17" t="s">
        <v>227</v>
      </c>
      <c r="C20" s="17" t="s">
        <v>311</v>
      </c>
      <c r="D20" s="44">
        <v>20</v>
      </c>
      <c r="E20" s="44"/>
      <c r="F20" s="18"/>
      <c r="G20" s="19"/>
      <c r="H20" s="20">
        <v>1</v>
      </c>
      <c r="I20" s="42">
        <f t="shared" si="2"/>
        <v>1</v>
      </c>
      <c r="J20" s="22"/>
      <c r="K20" s="23">
        <v>6</v>
      </c>
      <c r="M20" s="42">
        <f t="shared" si="1"/>
        <v>7</v>
      </c>
      <c r="N20" s="3" t="s">
        <v>265</v>
      </c>
      <c r="O20" s="17"/>
      <c r="P20" s="24"/>
    </row>
    <row r="21" spans="1:17" outlineLevel="1" x14ac:dyDescent="0.3">
      <c r="A21" s="3" t="s">
        <v>231</v>
      </c>
      <c r="B21" s="17" t="s">
        <v>204</v>
      </c>
      <c r="C21" s="17" t="s">
        <v>311</v>
      </c>
      <c r="D21" s="44">
        <v>20</v>
      </c>
      <c r="E21" s="44" t="s">
        <v>320</v>
      </c>
      <c r="F21" s="18"/>
      <c r="G21" s="19"/>
      <c r="H21" s="20"/>
      <c r="I21" s="42">
        <f t="shared" si="2"/>
        <v>0</v>
      </c>
      <c r="J21" s="22">
        <v>1</v>
      </c>
      <c r="K21" s="23">
        <v>4</v>
      </c>
      <c r="L21" s="4">
        <v>1</v>
      </c>
      <c r="M21" s="42">
        <f t="shared" si="1"/>
        <v>6</v>
      </c>
      <c r="N21" s="3" t="s">
        <v>265</v>
      </c>
      <c r="O21" s="17" t="s">
        <v>306</v>
      </c>
      <c r="P21" s="24"/>
      <c r="Q21" s="25"/>
    </row>
    <row r="22" spans="1:17" outlineLevel="1" x14ac:dyDescent="0.3">
      <c r="A22" s="3" t="s">
        <v>231</v>
      </c>
      <c r="B22" s="17" t="s">
        <v>226</v>
      </c>
      <c r="C22" s="17" t="s">
        <v>312</v>
      </c>
      <c r="D22" s="44">
        <v>20</v>
      </c>
      <c r="E22" s="44"/>
      <c r="F22" s="18"/>
      <c r="G22" s="19"/>
      <c r="H22" s="20">
        <v>1</v>
      </c>
      <c r="I22" s="42">
        <f t="shared" si="2"/>
        <v>1</v>
      </c>
      <c r="J22" s="22"/>
      <c r="K22" s="23"/>
      <c r="L22" s="4">
        <v>2</v>
      </c>
      <c r="M22" s="42">
        <f t="shared" si="1"/>
        <v>3</v>
      </c>
      <c r="N22" s="3" t="s">
        <v>265</v>
      </c>
      <c r="O22" s="17" t="s">
        <v>324</v>
      </c>
      <c r="P22" s="24"/>
      <c r="Q22" s="25"/>
    </row>
    <row r="23" spans="1:17" outlineLevel="1" x14ac:dyDescent="0.3">
      <c r="A23" s="3" t="s">
        <v>231</v>
      </c>
      <c r="B23" s="17" t="s">
        <v>208</v>
      </c>
      <c r="C23" s="17" t="s">
        <v>314</v>
      </c>
      <c r="D23" s="44">
        <v>20</v>
      </c>
      <c r="E23" s="44"/>
      <c r="F23" s="18"/>
      <c r="G23" s="19"/>
      <c r="H23" s="20"/>
      <c r="I23" s="42">
        <f t="shared" si="2"/>
        <v>0</v>
      </c>
      <c r="J23" s="22">
        <v>1</v>
      </c>
      <c r="K23" s="23">
        <v>1</v>
      </c>
      <c r="M23" s="42">
        <f t="shared" si="1"/>
        <v>2</v>
      </c>
      <c r="N23" s="3" t="s">
        <v>265</v>
      </c>
      <c r="O23" s="17"/>
      <c r="P23" s="24"/>
      <c r="Q23" s="25"/>
    </row>
    <row r="24" spans="1:17" s="29" customFormat="1" outlineLevel="1" x14ac:dyDescent="0.3">
      <c r="A24" s="3" t="s">
        <v>231</v>
      </c>
      <c r="B24" s="3" t="s">
        <v>228</v>
      </c>
      <c r="C24" s="17" t="s">
        <v>312</v>
      </c>
      <c r="D24" s="44">
        <v>20</v>
      </c>
      <c r="E24" s="44"/>
      <c r="F24" s="18"/>
      <c r="G24" s="19"/>
      <c r="H24" s="20">
        <v>2</v>
      </c>
      <c r="I24" s="42">
        <f t="shared" si="2"/>
        <v>2</v>
      </c>
      <c r="J24" s="22"/>
      <c r="K24" s="23"/>
      <c r="L24" s="4"/>
      <c r="M24" s="42">
        <f t="shared" si="1"/>
        <v>2</v>
      </c>
      <c r="N24" s="3" t="s">
        <v>265</v>
      </c>
      <c r="O24" s="3"/>
      <c r="P24" s="3"/>
      <c r="Q24" s="25"/>
    </row>
    <row r="25" spans="1:17" s="29" customFormat="1" outlineLevel="1" x14ac:dyDescent="0.3">
      <c r="A25" s="3" t="s">
        <v>231</v>
      </c>
      <c r="B25" s="3" t="s">
        <v>266</v>
      </c>
      <c r="C25" s="3" t="s">
        <v>266</v>
      </c>
      <c r="D25" s="44">
        <v>20</v>
      </c>
      <c r="E25" s="44"/>
      <c r="F25" s="18"/>
      <c r="G25" s="19"/>
      <c r="H25" s="20">
        <v>2</v>
      </c>
      <c r="I25" s="42">
        <f t="shared" si="2"/>
        <v>2</v>
      </c>
      <c r="J25" s="22"/>
      <c r="K25" s="23"/>
      <c r="L25" s="4"/>
      <c r="M25" s="42">
        <f t="shared" si="1"/>
        <v>2</v>
      </c>
      <c r="N25" s="3" t="s">
        <v>265</v>
      </c>
      <c r="O25" s="3"/>
      <c r="P25" s="3"/>
      <c r="Q25" s="25"/>
    </row>
    <row r="26" spans="1:17" s="29" customFormat="1" outlineLevel="1" x14ac:dyDescent="0.3">
      <c r="A26" s="3" t="s">
        <v>231</v>
      </c>
      <c r="B26" s="17" t="s">
        <v>224</v>
      </c>
      <c r="C26" s="17" t="s">
        <v>314</v>
      </c>
      <c r="D26" s="44">
        <v>20</v>
      </c>
      <c r="E26" s="44"/>
      <c r="F26" s="18"/>
      <c r="G26" s="19"/>
      <c r="H26" s="20"/>
      <c r="I26" s="42">
        <f t="shared" si="2"/>
        <v>0</v>
      </c>
      <c r="J26" s="22"/>
      <c r="K26" s="23">
        <v>2</v>
      </c>
      <c r="L26" s="4"/>
      <c r="M26" s="42">
        <f t="shared" si="1"/>
        <v>2</v>
      </c>
      <c r="N26" s="3" t="s">
        <v>265</v>
      </c>
      <c r="O26" s="17"/>
      <c r="P26" s="24"/>
      <c r="Q26" s="25"/>
    </row>
    <row r="27" spans="1:17" s="29" customFormat="1" outlineLevel="1" x14ac:dyDescent="0.3">
      <c r="A27" s="3" t="s">
        <v>231</v>
      </c>
      <c r="B27" s="17" t="s">
        <v>232</v>
      </c>
      <c r="C27" s="17" t="s">
        <v>314</v>
      </c>
      <c r="D27" s="44">
        <v>20</v>
      </c>
      <c r="E27" s="44" t="s">
        <v>320</v>
      </c>
      <c r="F27" s="18"/>
      <c r="G27" s="19"/>
      <c r="H27" s="20"/>
      <c r="I27" s="42">
        <f t="shared" si="2"/>
        <v>0</v>
      </c>
      <c r="J27" s="22"/>
      <c r="K27" s="23">
        <v>1</v>
      </c>
      <c r="L27" s="4"/>
      <c r="M27" s="42">
        <f t="shared" si="1"/>
        <v>1</v>
      </c>
      <c r="N27" s="3" t="s">
        <v>265</v>
      </c>
      <c r="O27" s="17"/>
      <c r="P27" s="24"/>
      <c r="Q27" s="25"/>
    </row>
    <row r="28" spans="1:17" outlineLevel="1" x14ac:dyDescent="0.3">
      <c r="A28" s="3" t="s">
        <v>231</v>
      </c>
      <c r="B28" s="17" t="s">
        <v>233</v>
      </c>
      <c r="C28" s="17" t="s">
        <v>314</v>
      </c>
      <c r="D28" s="44">
        <v>20</v>
      </c>
      <c r="E28" s="44"/>
      <c r="F28" s="18"/>
      <c r="G28" s="19"/>
      <c r="H28" s="20"/>
      <c r="I28" s="42">
        <f t="shared" si="2"/>
        <v>0</v>
      </c>
      <c r="J28" s="22"/>
      <c r="K28" s="23">
        <v>1</v>
      </c>
      <c r="M28" s="42">
        <f t="shared" si="1"/>
        <v>1</v>
      </c>
      <c r="N28" s="3" t="s">
        <v>265</v>
      </c>
      <c r="O28" s="17"/>
      <c r="P28" s="24"/>
      <c r="Q28" s="25"/>
    </row>
    <row r="29" spans="1:17" outlineLevel="1" x14ac:dyDescent="0.3">
      <c r="A29" s="3" t="s">
        <v>231</v>
      </c>
      <c r="B29" s="3" t="s">
        <v>200</v>
      </c>
      <c r="C29" s="17" t="s">
        <v>314</v>
      </c>
      <c r="D29" s="44">
        <v>20</v>
      </c>
      <c r="E29" s="44"/>
      <c r="F29" s="18"/>
      <c r="G29" s="19"/>
      <c r="H29" s="20">
        <v>1</v>
      </c>
      <c r="I29" s="42">
        <f t="shared" si="2"/>
        <v>1</v>
      </c>
      <c r="J29" s="22"/>
      <c r="K29" s="23"/>
      <c r="M29" s="42">
        <f t="shared" si="1"/>
        <v>1</v>
      </c>
      <c r="N29" s="3" t="s">
        <v>265</v>
      </c>
      <c r="Q29" s="25"/>
    </row>
    <row r="30" spans="1:17" outlineLevel="1" x14ac:dyDescent="0.3">
      <c r="A30" s="3" t="s">
        <v>231</v>
      </c>
      <c r="B30" s="17" t="s">
        <v>234</v>
      </c>
      <c r="C30" s="17" t="s">
        <v>312</v>
      </c>
      <c r="D30" s="44">
        <v>20</v>
      </c>
      <c r="E30" s="44"/>
      <c r="F30" s="18"/>
      <c r="G30" s="19"/>
      <c r="H30" s="20"/>
      <c r="I30" s="42">
        <f t="shared" si="2"/>
        <v>0</v>
      </c>
      <c r="J30" s="22"/>
      <c r="K30" s="23">
        <v>1</v>
      </c>
      <c r="M30" s="42">
        <f t="shared" si="1"/>
        <v>1</v>
      </c>
      <c r="N30" s="3" t="s">
        <v>265</v>
      </c>
      <c r="O30" s="17"/>
      <c r="P30" s="24"/>
      <c r="Q30" s="25"/>
    </row>
    <row r="31" spans="1:17" outlineLevel="1" x14ac:dyDescent="0.3">
      <c r="A31" s="3" t="s">
        <v>231</v>
      </c>
      <c r="B31" s="17" t="s">
        <v>235</v>
      </c>
      <c r="C31" s="17" t="s">
        <v>311</v>
      </c>
      <c r="D31" s="44">
        <v>20</v>
      </c>
      <c r="E31" s="44"/>
      <c r="F31" s="18"/>
      <c r="G31" s="19"/>
      <c r="H31" s="20"/>
      <c r="I31" s="42">
        <f t="shared" si="2"/>
        <v>0</v>
      </c>
      <c r="J31" s="22"/>
      <c r="K31" s="23">
        <v>1</v>
      </c>
      <c r="M31" s="42">
        <f t="shared" si="1"/>
        <v>1</v>
      </c>
      <c r="N31" s="3" t="s">
        <v>265</v>
      </c>
      <c r="O31" s="17"/>
      <c r="P31" s="24"/>
      <c r="Q31" s="25"/>
    </row>
    <row r="32" spans="1:17" outlineLevel="1" x14ac:dyDescent="0.3">
      <c r="A32" s="3" t="s">
        <v>231</v>
      </c>
      <c r="B32" s="17" t="s">
        <v>222</v>
      </c>
      <c r="C32" s="17" t="s">
        <v>314</v>
      </c>
      <c r="D32" s="44">
        <v>20</v>
      </c>
      <c r="E32" s="44"/>
      <c r="F32" s="18"/>
      <c r="G32" s="19"/>
      <c r="H32" s="20"/>
      <c r="I32" s="42">
        <f t="shared" si="2"/>
        <v>0</v>
      </c>
      <c r="J32" s="22"/>
      <c r="K32" s="23">
        <v>1</v>
      </c>
      <c r="M32" s="42">
        <f t="shared" si="1"/>
        <v>1</v>
      </c>
      <c r="N32" s="3" t="s">
        <v>265</v>
      </c>
      <c r="O32" s="17"/>
      <c r="Q32" s="25"/>
    </row>
    <row r="33" spans="1:17" outlineLevel="1" x14ac:dyDescent="0.3">
      <c r="A33" s="3" t="s">
        <v>229</v>
      </c>
      <c r="B33" s="17" t="s">
        <v>162</v>
      </c>
      <c r="C33" s="17" t="s">
        <v>312</v>
      </c>
      <c r="D33" s="44">
        <v>20</v>
      </c>
      <c r="E33" s="44"/>
      <c r="F33" s="18"/>
      <c r="G33" s="19"/>
      <c r="H33" s="20">
        <v>6</v>
      </c>
      <c r="I33" s="42">
        <f t="shared" si="2"/>
        <v>6</v>
      </c>
      <c r="J33" s="22">
        <v>3</v>
      </c>
      <c r="K33" s="23">
        <v>6</v>
      </c>
      <c r="M33" s="42">
        <f t="shared" si="1"/>
        <v>15</v>
      </c>
      <c r="N33" s="3" t="s">
        <v>265</v>
      </c>
      <c r="O33" s="17"/>
      <c r="P33" s="24"/>
    </row>
    <row r="34" spans="1:17" outlineLevel="1" x14ac:dyDescent="0.3">
      <c r="A34" s="3" t="s">
        <v>229</v>
      </c>
      <c r="B34" s="17" t="s">
        <v>186</v>
      </c>
      <c r="C34" s="17" t="s">
        <v>312</v>
      </c>
      <c r="D34" s="44">
        <v>20</v>
      </c>
      <c r="E34" s="44"/>
      <c r="F34" s="18"/>
      <c r="G34" s="19"/>
      <c r="H34" s="20">
        <v>4</v>
      </c>
      <c r="I34" s="42">
        <f t="shared" si="2"/>
        <v>4</v>
      </c>
      <c r="J34" s="22"/>
      <c r="K34" s="23">
        <v>11</v>
      </c>
      <c r="M34" s="42">
        <f t="shared" si="1"/>
        <v>15</v>
      </c>
      <c r="N34" s="3" t="s">
        <v>187</v>
      </c>
      <c r="O34" s="17"/>
      <c r="P34" s="24"/>
      <c r="Q34" s="25"/>
    </row>
    <row r="35" spans="1:17" outlineLevel="1" x14ac:dyDescent="0.3">
      <c r="A35" s="3" t="s">
        <v>229</v>
      </c>
      <c r="B35" s="17" t="s">
        <v>227</v>
      </c>
      <c r="C35" s="17" t="s">
        <v>311</v>
      </c>
      <c r="D35" s="44">
        <v>20</v>
      </c>
      <c r="E35" s="44"/>
      <c r="F35" s="18"/>
      <c r="G35" s="19"/>
      <c r="H35" s="20">
        <v>2</v>
      </c>
      <c r="I35" s="42">
        <f t="shared" si="2"/>
        <v>2</v>
      </c>
      <c r="J35" s="22">
        <v>1</v>
      </c>
      <c r="K35" s="23">
        <v>4</v>
      </c>
      <c r="M35" s="42">
        <f t="shared" si="1"/>
        <v>7</v>
      </c>
      <c r="N35" s="3" t="s">
        <v>265</v>
      </c>
      <c r="O35" s="17"/>
      <c r="P35" s="24"/>
      <c r="Q35" s="25"/>
    </row>
    <row r="36" spans="1:17" outlineLevel="1" x14ac:dyDescent="0.3">
      <c r="A36" s="3" t="s">
        <v>229</v>
      </c>
      <c r="B36" s="17" t="s">
        <v>204</v>
      </c>
      <c r="C36" s="17" t="s">
        <v>311</v>
      </c>
      <c r="D36" s="44">
        <v>20</v>
      </c>
      <c r="E36" s="44" t="s">
        <v>320</v>
      </c>
      <c r="F36" s="18"/>
      <c r="G36" s="19"/>
      <c r="H36" s="20">
        <v>3</v>
      </c>
      <c r="I36" s="42">
        <f t="shared" si="2"/>
        <v>3</v>
      </c>
      <c r="J36" s="22"/>
      <c r="K36" s="23">
        <v>2</v>
      </c>
      <c r="M36" s="42">
        <f t="shared" si="1"/>
        <v>5</v>
      </c>
      <c r="N36" s="3" t="s">
        <v>265</v>
      </c>
      <c r="O36" s="17"/>
      <c r="P36" s="24"/>
      <c r="Q36" s="25"/>
    </row>
    <row r="37" spans="1:17" outlineLevel="1" x14ac:dyDescent="0.3">
      <c r="A37" s="3" t="s">
        <v>229</v>
      </c>
      <c r="B37" s="17" t="s">
        <v>226</v>
      </c>
      <c r="C37" s="17" t="s">
        <v>312</v>
      </c>
      <c r="D37" s="44">
        <v>20</v>
      </c>
      <c r="E37" s="44"/>
      <c r="F37" s="18"/>
      <c r="G37" s="19"/>
      <c r="H37" s="20">
        <v>3</v>
      </c>
      <c r="I37" s="42">
        <f t="shared" si="2"/>
        <v>3</v>
      </c>
      <c r="J37" s="22"/>
      <c r="K37" s="23">
        <v>2</v>
      </c>
      <c r="M37" s="42">
        <f t="shared" si="1"/>
        <v>5</v>
      </c>
      <c r="N37" s="3" t="s">
        <v>265</v>
      </c>
      <c r="O37" s="17"/>
      <c r="P37" s="24"/>
      <c r="Q37" s="25"/>
    </row>
    <row r="38" spans="1:17" outlineLevel="1" x14ac:dyDescent="0.3">
      <c r="A38" s="3" t="s">
        <v>229</v>
      </c>
      <c r="B38" s="17" t="s">
        <v>225</v>
      </c>
      <c r="C38" s="17" t="s">
        <v>312</v>
      </c>
      <c r="D38" s="44">
        <v>20</v>
      </c>
      <c r="E38" s="44"/>
      <c r="F38" s="18"/>
      <c r="G38" s="19"/>
      <c r="H38" s="20">
        <v>4</v>
      </c>
      <c r="I38" s="42">
        <f t="shared" si="2"/>
        <v>4</v>
      </c>
      <c r="J38" s="22"/>
      <c r="K38" s="23">
        <v>1</v>
      </c>
      <c r="M38" s="42">
        <f t="shared" si="1"/>
        <v>5</v>
      </c>
      <c r="N38" s="3" t="s">
        <v>265</v>
      </c>
      <c r="O38" s="17"/>
      <c r="P38" s="24"/>
      <c r="Q38" s="25"/>
    </row>
    <row r="39" spans="1:17" outlineLevel="1" x14ac:dyDescent="0.3">
      <c r="A39" s="3" t="s">
        <v>229</v>
      </c>
      <c r="B39" s="17" t="s">
        <v>222</v>
      </c>
      <c r="C39" s="17" t="s">
        <v>314</v>
      </c>
      <c r="D39" s="44">
        <v>20</v>
      </c>
      <c r="E39" s="44"/>
      <c r="F39" s="18"/>
      <c r="G39" s="19"/>
      <c r="H39" s="20">
        <v>3</v>
      </c>
      <c r="I39" s="42">
        <f t="shared" si="2"/>
        <v>3</v>
      </c>
      <c r="J39" s="22"/>
      <c r="K39" s="23">
        <v>2</v>
      </c>
      <c r="M39" s="42">
        <f t="shared" si="1"/>
        <v>5</v>
      </c>
      <c r="N39" s="3" t="s">
        <v>265</v>
      </c>
      <c r="O39" s="17"/>
      <c r="P39" s="24"/>
      <c r="Q39" s="25"/>
    </row>
    <row r="40" spans="1:17" outlineLevel="1" x14ac:dyDescent="0.3">
      <c r="A40" s="3" t="s">
        <v>229</v>
      </c>
      <c r="B40" s="3" t="s">
        <v>220</v>
      </c>
      <c r="C40" s="3" t="s">
        <v>311</v>
      </c>
      <c r="D40" s="44">
        <v>20</v>
      </c>
      <c r="E40" s="4" t="s">
        <v>320</v>
      </c>
      <c r="F40" s="18"/>
      <c r="G40" s="19"/>
      <c r="H40" s="20">
        <v>2</v>
      </c>
      <c r="I40" s="42">
        <f t="shared" si="2"/>
        <v>2</v>
      </c>
      <c r="J40" s="22"/>
      <c r="K40" s="23"/>
      <c r="M40" s="42">
        <f t="shared" si="1"/>
        <v>2</v>
      </c>
      <c r="N40" s="3" t="s">
        <v>265</v>
      </c>
      <c r="Q40" s="25"/>
    </row>
    <row r="41" spans="1:17" outlineLevel="1" x14ac:dyDescent="0.3">
      <c r="A41" s="3" t="s">
        <v>229</v>
      </c>
      <c r="B41" s="3" t="s">
        <v>168</v>
      </c>
      <c r="C41" s="17" t="s">
        <v>312</v>
      </c>
      <c r="D41" s="44">
        <v>20</v>
      </c>
      <c r="E41" s="44"/>
      <c r="F41" s="18"/>
      <c r="G41" s="19"/>
      <c r="H41" s="20">
        <v>2</v>
      </c>
      <c r="I41" s="42">
        <f t="shared" si="2"/>
        <v>2</v>
      </c>
      <c r="J41" s="22"/>
      <c r="K41" s="23"/>
      <c r="M41" s="42">
        <f t="shared" si="1"/>
        <v>2</v>
      </c>
      <c r="N41" s="3" t="s">
        <v>265</v>
      </c>
    </row>
    <row r="42" spans="1:17" outlineLevel="1" x14ac:dyDescent="0.3">
      <c r="A42" s="3" t="s">
        <v>229</v>
      </c>
      <c r="B42" s="3" t="s">
        <v>325</v>
      </c>
      <c r="C42" s="17" t="s">
        <v>266</v>
      </c>
      <c r="D42" s="44">
        <v>20</v>
      </c>
      <c r="E42" s="44"/>
      <c r="F42" s="18"/>
      <c r="G42" s="19"/>
      <c r="H42" s="20">
        <v>0</v>
      </c>
      <c r="I42" s="42">
        <f t="shared" si="2"/>
        <v>0</v>
      </c>
      <c r="J42" s="22"/>
      <c r="K42" s="23">
        <v>1</v>
      </c>
      <c r="M42" s="42">
        <f t="shared" si="1"/>
        <v>1</v>
      </c>
      <c r="N42" s="3" t="s">
        <v>265</v>
      </c>
      <c r="Q42" s="25"/>
    </row>
    <row r="43" spans="1:17" outlineLevel="1" x14ac:dyDescent="0.3">
      <c r="A43" s="3" t="s">
        <v>229</v>
      </c>
      <c r="B43" s="17" t="s">
        <v>230</v>
      </c>
      <c r="C43" s="17" t="s">
        <v>314</v>
      </c>
      <c r="D43" s="44">
        <v>20</v>
      </c>
      <c r="E43" s="44" t="s">
        <v>320</v>
      </c>
      <c r="F43" s="18"/>
      <c r="G43" s="19"/>
      <c r="H43" s="20"/>
      <c r="I43" s="42">
        <f t="shared" si="2"/>
        <v>0</v>
      </c>
      <c r="J43" s="22"/>
      <c r="K43" s="23">
        <v>1</v>
      </c>
      <c r="M43" s="42">
        <f t="shared" si="1"/>
        <v>1</v>
      </c>
      <c r="N43" s="3" t="s">
        <v>265</v>
      </c>
      <c r="O43" s="17"/>
      <c r="P43" s="24"/>
      <c r="Q43" s="25"/>
    </row>
    <row r="44" spans="1:17" outlineLevel="1" x14ac:dyDescent="0.3">
      <c r="A44" s="3" t="s">
        <v>229</v>
      </c>
      <c r="B44" s="3" t="s">
        <v>208</v>
      </c>
      <c r="C44" s="17" t="s">
        <v>314</v>
      </c>
      <c r="D44" s="44">
        <v>20</v>
      </c>
      <c r="E44" s="44"/>
      <c r="F44" s="18"/>
      <c r="G44" s="19"/>
      <c r="H44" s="20">
        <v>1</v>
      </c>
      <c r="I44" s="42">
        <f t="shared" si="2"/>
        <v>1</v>
      </c>
      <c r="J44" s="22"/>
      <c r="K44" s="23"/>
      <c r="M44" s="42">
        <f t="shared" si="1"/>
        <v>1</v>
      </c>
      <c r="N44" s="3" t="s">
        <v>265</v>
      </c>
      <c r="Q44" s="25"/>
    </row>
    <row r="45" spans="1:17" outlineLevel="1" x14ac:dyDescent="0.3">
      <c r="A45" s="3" t="s">
        <v>229</v>
      </c>
      <c r="B45" s="3" t="s">
        <v>200</v>
      </c>
      <c r="C45" s="17" t="s">
        <v>314</v>
      </c>
      <c r="D45" s="44">
        <v>20</v>
      </c>
      <c r="E45" s="44"/>
      <c r="F45" s="18"/>
      <c r="G45" s="19"/>
      <c r="H45" s="20">
        <v>1</v>
      </c>
      <c r="I45" s="42">
        <f t="shared" si="2"/>
        <v>1</v>
      </c>
      <c r="J45" s="22"/>
      <c r="K45" s="23"/>
      <c r="M45" s="42">
        <f t="shared" si="1"/>
        <v>1</v>
      </c>
      <c r="N45" s="3" t="s">
        <v>265</v>
      </c>
      <c r="Q45" s="25"/>
    </row>
    <row r="46" spans="1:17" outlineLevel="1" x14ac:dyDescent="0.3">
      <c r="A46" s="3" t="s">
        <v>223</v>
      </c>
      <c r="B46" s="17" t="s">
        <v>186</v>
      </c>
      <c r="C46" s="17" t="s">
        <v>312</v>
      </c>
      <c r="D46" s="44">
        <v>20</v>
      </c>
      <c r="E46" s="44"/>
      <c r="F46" s="18"/>
      <c r="G46" s="19"/>
      <c r="H46" s="20">
        <v>7</v>
      </c>
      <c r="I46" s="42">
        <f t="shared" si="2"/>
        <v>7</v>
      </c>
      <c r="J46" s="22">
        <v>1</v>
      </c>
      <c r="K46" s="23">
        <v>18</v>
      </c>
      <c r="M46" s="42">
        <f t="shared" si="1"/>
        <v>26</v>
      </c>
      <c r="N46" s="3" t="s">
        <v>187</v>
      </c>
      <c r="O46" s="17"/>
      <c r="P46" s="24"/>
      <c r="Q46" s="25"/>
    </row>
    <row r="47" spans="1:17" outlineLevel="1" x14ac:dyDescent="0.3">
      <c r="A47" s="3" t="s">
        <v>223</v>
      </c>
      <c r="B47" s="17" t="s">
        <v>224</v>
      </c>
      <c r="C47" s="17" t="s">
        <v>314</v>
      </c>
      <c r="D47" s="44">
        <v>20</v>
      </c>
      <c r="E47" s="44"/>
      <c r="F47" s="18"/>
      <c r="G47" s="19"/>
      <c r="H47" s="20">
        <v>1</v>
      </c>
      <c r="I47" s="42">
        <f t="shared" si="2"/>
        <v>1</v>
      </c>
      <c r="J47" s="22"/>
      <c r="K47" s="23">
        <v>13</v>
      </c>
      <c r="M47" s="42">
        <f t="shared" si="1"/>
        <v>14</v>
      </c>
      <c r="N47" s="3" t="s">
        <v>265</v>
      </c>
      <c r="O47" s="17"/>
      <c r="P47" s="24"/>
      <c r="Q47" s="25"/>
    </row>
    <row r="48" spans="1:17" outlineLevel="1" x14ac:dyDescent="0.3">
      <c r="A48" s="3" t="s">
        <v>223</v>
      </c>
      <c r="B48" s="17" t="s">
        <v>162</v>
      </c>
      <c r="C48" s="17" t="s">
        <v>312</v>
      </c>
      <c r="D48" s="44">
        <v>20</v>
      </c>
      <c r="E48" s="44"/>
      <c r="F48" s="18"/>
      <c r="G48" s="19"/>
      <c r="H48" s="20"/>
      <c r="I48" s="42">
        <f t="shared" ref="I48:I79" si="3">SUM(F48:H48)</f>
        <v>0</v>
      </c>
      <c r="J48" s="22">
        <v>1</v>
      </c>
      <c r="K48" s="23">
        <v>7</v>
      </c>
      <c r="M48" s="42">
        <f t="shared" si="1"/>
        <v>8</v>
      </c>
      <c r="N48" s="3" t="s">
        <v>265</v>
      </c>
      <c r="O48" s="17"/>
      <c r="P48" s="24"/>
      <c r="Q48" s="25"/>
    </row>
    <row r="49" spans="1:17" outlineLevel="1" x14ac:dyDescent="0.3">
      <c r="A49" s="3" t="s">
        <v>223</v>
      </c>
      <c r="B49" s="17" t="s">
        <v>195</v>
      </c>
      <c r="C49" s="17" t="s">
        <v>311</v>
      </c>
      <c r="D49" s="44">
        <v>20</v>
      </c>
      <c r="E49" s="44"/>
      <c r="F49" s="18"/>
      <c r="G49" s="19"/>
      <c r="H49" s="20"/>
      <c r="I49" s="42">
        <f t="shared" si="3"/>
        <v>0</v>
      </c>
      <c r="J49" s="22">
        <v>1</v>
      </c>
      <c r="K49" s="23">
        <v>7</v>
      </c>
      <c r="M49" s="42">
        <f t="shared" si="1"/>
        <v>8</v>
      </c>
      <c r="N49" s="3" t="s">
        <v>265</v>
      </c>
      <c r="O49" s="17"/>
      <c r="P49" s="24"/>
      <c r="Q49" s="25"/>
    </row>
    <row r="50" spans="1:17" outlineLevel="1" x14ac:dyDescent="0.3">
      <c r="A50" s="3" t="s">
        <v>223</v>
      </c>
      <c r="B50" s="17" t="s">
        <v>220</v>
      </c>
      <c r="C50" s="17" t="s">
        <v>311</v>
      </c>
      <c r="D50" s="44">
        <v>20</v>
      </c>
      <c r="E50" s="4" t="s">
        <v>320</v>
      </c>
      <c r="F50" s="18"/>
      <c r="G50" s="19"/>
      <c r="H50" s="20">
        <v>5</v>
      </c>
      <c r="I50" s="42">
        <f t="shared" si="3"/>
        <v>5</v>
      </c>
      <c r="J50" s="22"/>
      <c r="K50" s="23">
        <v>2</v>
      </c>
      <c r="M50" s="42">
        <f t="shared" si="1"/>
        <v>7</v>
      </c>
      <c r="N50" s="3" t="s">
        <v>265</v>
      </c>
      <c r="O50" s="17"/>
      <c r="P50" s="24"/>
      <c r="Q50" s="25"/>
    </row>
    <row r="51" spans="1:17" outlineLevel="1" x14ac:dyDescent="0.3">
      <c r="A51" s="3" t="s">
        <v>223</v>
      </c>
      <c r="B51" s="17" t="s">
        <v>222</v>
      </c>
      <c r="C51" s="17" t="s">
        <v>314</v>
      </c>
      <c r="D51" s="44">
        <v>20</v>
      </c>
      <c r="E51" s="44"/>
      <c r="F51" s="18"/>
      <c r="G51" s="19"/>
      <c r="H51" s="20"/>
      <c r="I51" s="42">
        <f t="shared" si="3"/>
        <v>0</v>
      </c>
      <c r="J51" s="22">
        <v>1</v>
      </c>
      <c r="K51" s="23">
        <v>6</v>
      </c>
      <c r="M51" s="42">
        <f t="shared" si="1"/>
        <v>7</v>
      </c>
      <c r="N51" s="3" t="s">
        <v>265</v>
      </c>
      <c r="O51" s="17"/>
      <c r="P51" s="24"/>
      <c r="Q51" s="25"/>
    </row>
    <row r="52" spans="1:17" outlineLevel="1" x14ac:dyDescent="0.3">
      <c r="A52" s="3" t="s">
        <v>223</v>
      </c>
      <c r="B52" s="17" t="s">
        <v>191</v>
      </c>
      <c r="C52" s="17" t="s">
        <v>311</v>
      </c>
      <c r="D52" s="44">
        <v>20</v>
      </c>
      <c r="E52" s="44"/>
      <c r="F52" s="18"/>
      <c r="G52" s="19"/>
      <c r="H52" s="20"/>
      <c r="I52" s="42">
        <f t="shared" si="3"/>
        <v>0</v>
      </c>
      <c r="J52" s="22"/>
      <c r="K52" s="23">
        <v>4</v>
      </c>
      <c r="M52" s="42">
        <f t="shared" si="1"/>
        <v>4</v>
      </c>
      <c r="N52" s="3" t="s">
        <v>265</v>
      </c>
      <c r="O52" s="17"/>
      <c r="P52" s="24"/>
    </row>
    <row r="53" spans="1:17" outlineLevel="1" x14ac:dyDescent="0.3">
      <c r="A53" s="3" t="s">
        <v>223</v>
      </c>
      <c r="B53" s="17" t="s">
        <v>263</v>
      </c>
      <c r="C53" s="17" t="s">
        <v>266</v>
      </c>
      <c r="D53" s="44">
        <v>20</v>
      </c>
      <c r="E53" s="44"/>
      <c r="F53" s="18"/>
      <c r="G53" s="19"/>
      <c r="H53" s="20">
        <v>1</v>
      </c>
      <c r="I53" s="42">
        <f t="shared" si="3"/>
        <v>1</v>
      </c>
      <c r="J53" s="22">
        <v>2</v>
      </c>
      <c r="K53" s="23">
        <v>1</v>
      </c>
      <c r="M53" s="42">
        <f t="shared" si="1"/>
        <v>4</v>
      </c>
      <c r="N53" s="3" t="s">
        <v>265</v>
      </c>
      <c r="O53" s="17"/>
      <c r="P53" s="24"/>
      <c r="Q53" s="25"/>
    </row>
    <row r="54" spans="1:17" outlineLevel="1" x14ac:dyDescent="0.3">
      <c r="A54" s="3" t="s">
        <v>223</v>
      </c>
      <c r="B54" s="17" t="s">
        <v>225</v>
      </c>
      <c r="C54" s="17" t="s">
        <v>312</v>
      </c>
      <c r="D54" s="44">
        <v>20</v>
      </c>
      <c r="E54" s="44"/>
      <c r="F54" s="18"/>
      <c r="G54" s="19"/>
      <c r="H54" s="20">
        <v>1</v>
      </c>
      <c r="I54" s="42">
        <f t="shared" si="3"/>
        <v>1</v>
      </c>
      <c r="J54" s="22"/>
      <c r="K54" s="23">
        <v>3</v>
      </c>
      <c r="M54" s="42">
        <f t="shared" si="1"/>
        <v>4</v>
      </c>
      <c r="N54" s="3" t="s">
        <v>265</v>
      </c>
      <c r="O54" s="17"/>
      <c r="P54" s="24"/>
    </row>
    <row r="55" spans="1:17" outlineLevel="1" x14ac:dyDescent="0.3">
      <c r="A55" s="3" t="s">
        <v>223</v>
      </c>
      <c r="B55" s="3" t="s">
        <v>266</v>
      </c>
      <c r="C55" s="3" t="s">
        <v>266</v>
      </c>
      <c r="D55" s="44">
        <v>20</v>
      </c>
      <c r="E55" s="44"/>
      <c r="F55" s="18"/>
      <c r="G55" s="19"/>
      <c r="H55" s="20">
        <v>3</v>
      </c>
      <c r="I55" s="42">
        <f t="shared" si="3"/>
        <v>3</v>
      </c>
      <c r="J55" s="22">
        <v>1</v>
      </c>
      <c r="K55" s="23"/>
      <c r="M55" s="42">
        <f t="shared" si="1"/>
        <v>4</v>
      </c>
      <c r="N55" s="3" t="s">
        <v>265</v>
      </c>
      <c r="Q55" s="25"/>
    </row>
    <row r="56" spans="1:17" outlineLevel="1" x14ac:dyDescent="0.3">
      <c r="A56" s="3" t="s">
        <v>223</v>
      </c>
      <c r="B56" s="17" t="s">
        <v>208</v>
      </c>
      <c r="C56" s="17" t="s">
        <v>314</v>
      </c>
      <c r="D56" s="44">
        <v>20</v>
      </c>
      <c r="E56" s="44"/>
      <c r="F56" s="18"/>
      <c r="G56" s="19"/>
      <c r="H56" s="20"/>
      <c r="I56" s="42">
        <f t="shared" si="3"/>
        <v>0</v>
      </c>
      <c r="J56" s="22"/>
      <c r="K56" s="23">
        <v>3</v>
      </c>
      <c r="M56" s="42">
        <f t="shared" si="1"/>
        <v>3</v>
      </c>
      <c r="N56" s="3" t="s">
        <v>265</v>
      </c>
      <c r="O56" s="17"/>
      <c r="P56" s="24"/>
      <c r="Q56" s="25"/>
    </row>
    <row r="57" spans="1:17" outlineLevel="1" x14ac:dyDescent="0.3">
      <c r="A57" s="3" t="s">
        <v>223</v>
      </c>
      <c r="B57" s="17" t="s">
        <v>163</v>
      </c>
      <c r="C57" s="17" t="s">
        <v>311</v>
      </c>
      <c r="D57" s="44">
        <v>20</v>
      </c>
      <c r="E57" s="44"/>
      <c r="F57" s="18"/>
      <c r="G57" s="19"/>
      <c r="H57" s="20"/>
      <c r="I57" s="42">
        <f t="shared" si="3"/>
        <v>0</v>
      </c>
      <c r="J57" s="22"/>
      <c r="K57" s="23">
        <v>3</v>
      </c>
      <c r="M57" s="42">
        <f t="shared" si="1"/>
        <v>3</v>
      </c>
      <c r="N57" s="3" t="s">
        <v>265</v>
      </c>
      <c r="O57" s="17"/>
      <c r="P57" s="24"/>
      <c r="Q57" s="25"/>
    </row>
    <row r="58" spans="1:17" outlineLevel="1" x14ac:dyDescent="0.3">
      <c r="A58" s="3" t="s">
        <v>223</v>
      </c>
      <c r="B58" s="17" t="s">
        <v>226</v>
      </c>
      <c r="C58" s="17" t="s">
        <v>312</v>
      </c>
      <c r="D58" s="44">
        <v>20</v>
      </c>
      <c r="E58" s="44"/>
      <c r="F58" s="18"/>
      <c r="G58" s="19"/>
      <c r="H58" s="20"/>
      <c r="I58" s="42">
        <f t="shared" si="3"/>
        <v>0</v>
      </c>
      <c r="J58" s="22"/>
      <c r="K58" s="23">
        <v>2</v>
      </c>
      <c r="M58" s="42">
        <f t="shared" si="1"/>
        <v>2</v>
      </c>
      <c r="N58" s="3" t="s">
        <v>265</v>
      </c>
      <c r="O58" s="17"/>
      <c r="P58" s="24"/>
    </row>
    <row r="59" spans="1:17" outlineLevel="1" x14ac:dyDescent="0.3">
      <c r="A59" s="3" t="s">
        <v>223</v>
      </c>
      <c r="B59" s="17" t="s">
        <v>227</v>
      </c>
      <c r="C59" s="17" t="s">
        <v>311</v>
      </c>
      <c r="D59" s="44">
        <v>20</v>
      </c>
      <c r="E59" s="44"/>
      <c r="F59" s="18"/>
      <c r="G59" s="19"/>
      <c r="H59" s="20"/>
      <c r="I59" s="42">
        <f t="shared" si="3"/>
        <v>0</v>
      </c>
      <c r="J59" s="22"/>
      <c r="K59" s="23">
        <v>2</v>
      </c>
      <c r="M59" s="42">
        <f t="shared" si="1"/>
        <v>2</v>
      </c>
      <c r="N59" s="3" t="s">
        <v>265</v>
      </c>
      <c r="O59" s="17"/>
      <c r="P59" s="24"/>
      <c r="Q59" s="25"/>
    </row>
    <row r="60" spans="1:17" outlineLevel="1" x14ac:dyDescent="0.3">
      <c r="A60" s="3" t="s">
        <v>223</v>
      </c>
      <c r="B60" s="17" t="s">
        <v>221</v>
      </c>
      <c r="C60" s="17" t="s">
        <v>312</v>
      </c>
      <c r="D60" s="44">
        <v>20</v>
      </c>
      <c r="E60" s="44" t="s">
        <v>320</v>
      </c>
      <c r="F60" s="18"/>
      <c r="G60" s="19"/>
      <c r="H60" s="20">
        <v>1</v>
      </c>
      <c r="I60" s="42">
        <f t="shared" si="3"/>
        <v>1</v>
      </c>
      <c r="J60" s="22"/>
      <c r="K60" s="23">
        <v>1</v>
      </c>
      <c r="M60" s="42">
        <f t="shared" si="1"/>
        <v>2</v>
      </c>
      <c r="N60" s="3" t="s">
        <v>265</v>
      </c>
      <c r="O60" s="17"/>
      <c r="P60" s="24"/>
      <c r="Q60" s="25"/>
    </row>
    <row r="61" spans="1:17" outlineLevel="1" x14ac:dyDescent="0.3">
      <c r="A61" s="3" t="s">
        <v>223</v>
      </c>
      <c r="B61" s="17" t="s">
        <v>200</v>
      </c>
      <c r="C61" s="17" t="s">
        <v>314</v>
      </c>
      <c r="D61" s="44">
        <v>20</v>
      </c>
      <c r="E61" s="44"/>
      <c r="F61" s="18"/>
      <c r="G61" s="19"/>
      <c r="H61" s="20"/>
      <c r="I61" s="42">
        <f t="shared" si="3"/>
        <v>0</v>
      </c>
      <c r="J61" s="22">
        <v>1</v>
      </c>
      <c r="K61" s="23">
        <v>1</v>
      </c>
      <c r="M61" s="42">
        <f t="shared" si="1"/>
        <v>2</v>
      </c>
      <c r="N61" s="3" t="s">
        <v>265</v>
      </c>
      <c r="O61" s="17"/>
      <c r="P61" s="24"/>
      <c r="Q61" s="25"/>
    </row>
    <row r="62" spans="1:17" outlineLevel="1" x14ac:dyDescent="0.3">
      <c r="A62" s="3" t="s">
        <v>223</v>
      </c>
      <c r="B62" s="17" t="s">
        <v>168</v>
      </c>
      <c r="C62" s="17" t="s">
        <v>312</v>
      </c>
      <c r="D62" s="44">
        <v>20</v>
      </c>
      <c r="E62" s="44"/>
      <c r="F62" s="18"/>
      <c r="G62" s="19"/>
      <c r="H62" s="20">
        <v>0</v>
      </c>
      <c r="I62" s="42">
        <f t="shared" si="3"/>
        <v>0</v>
      </c>
      <c r="J62" s="22">
        <v>0</v>
      </c>
      <c r="K62" s="23">
        <v>0</v>
      </c>
      <c r="M62" s="42">
        <f t="shared" si="1"/>
        <v>0</v>
      </c>
    </row>
    <row r="63" spans="1:17" outlineLevel="1" x14ac:dyDescent="0.3">
      <c r="A63" s="3" t="s">
        <v>218</v>
      </c>
      <c r="B63" s="17" t="s">
        <v>186</v>
      </c>
      <c r="C63" s="17" t="s">
        <v>312</v>
      </c>
      <c r="D63" s="44">
        <v>20</v>
      </c>
      <c r="E63" s="44"/>
      <c r="F63" s="18"/>
      <c r="G63" s="19"/>
      <c r="H63" s="20">
        <v>3</v>
      </c>
      <c r="I63" s="42">
        <f t="shared" si="3"/>
        <v>3</v>
      </c>
      <c r="J63" s="22"/>
      <c r="K63" s="23">
        <v>5</v>
      </c>
      <c r="M63" s="42">
        <f t="shared" si="1"/>
        <v>8</v>
      </c>
      <c r="N63" s="3" t="s">
        <v>187</v>
      </c>
      <c r="O63" s="17"/>
      <c r="P63" s="24"/>
      <c r="Q63" s="25"/>
    </row>
    <row r="64" spans="1:17" outlineLevel="1" x14ac:dyDescent="0.3">
      <c r="A64" s="3" t="s">
        <v>218</v>
      </c>
      <c r="B64" s="17" t="s">
        <v>162</v>
      </c>
      <c r="C64" s="17" t="s">
        <v>312</v>
      </c>
      <c r="D64" s="44">
        <v>20</v>
      </c>
      <c r="E64" s="44"/>
      <c r="F64" s="18"/>
      <c r="G64" s="19"/>
      <c r="H64" s="20">
        <v>2</v>
      </c>
      <c r="I64" s="42">
        <f t="shared" si="3"/>
        <v>2</v>
      </c>
      <c r="J64" s="22"/>
      <c r="K64" s="23">
        <v>5</v>
      </c>
      <c r="M64" s="42">
        <f t="shared" si="1"/>
        <v>7</v>
      </c>
      <c r="N64" s="3" t="s">
        <v>265</v>
      </c>
      <c r="O64" s="17"/>
      <c r="P64" s="3" t="s">
        <v>216</v>
      </c>
      <c r="Q64" s="25"/>
    </row>
    <row r="65" spans="1:17" outlineLevel="1" x14ac:dyDescent="0.3">
      <c r="A65" s="3" t="s">
        <v>218</v>
      </c>
      <c r="B65" s="17" t="s">
        <v>219</v>
      </c>
      <c r="C65" s="17" t="s">
        <v>312</v>
      </c>
      <c r="D65" s="44">
        <v>20</v>
      </c>
      <c r="E65" s="44" t="s">
        <v>320</v>
      </c>
      <c r="F65" s="18"/>
      <c r="G65" s="19"/>
      <c r="H65" s="20"/>
      <c r="J65" s="22"/>
      <c r="K65" s="23">
        <v>6</v>
      </c>
      <c r="M65" s="42">
        <f t="shared" si="1"/>
        <v>6</v>
      </c>
      <c r="N65" s="3" t="s">
        <v>265</v>
      </c>
      <c r="O65" s="17"/>
      <c r="P65" s="24"/>
      <c r="Q65" s="25"/>
    </row>
    <row r="66" spans="1:17" outlineLevel="1" x14ac:dyDescent="0.3">
      <c r="A66" s="3" t="s">
        <v>218</v>
      </c>
      <c r="B66" s="3" t="s">
        <v>213</v>
      </c>
      <c r="C66" s="3" t="s">
        <v>311</v>
      </c>
      <c r="D66" s="44">
        <v>20</v>
      </c>
      <c r="E66" s="44"/>
      <c r="F66" s="18"/>
      <c r="G66" s="19"/>
      <c r="H66" s="20">
        <v>5</v>
      </c>
      <c r="I66" s="42">
        <f>SUM(F66:H66)</f>
        <v>5</v>
      </c>
      <c r="J66" s="22"/>
      <c r="K66" s="23"/>
      <c r="M66" s="42">
        <f t="shared" ref="M66:M129" si="4">SUM(I66:L66)</f>
        <v>5</v>
      </c>
      <c r="N66" s="3" t="s">
        <v>265</v>
      </c>
      <c r="Q66" s="25"/>
    </row>
    <row r="67" spans="1:17" outlineLevel="1" x14ac:dyDescent="0.3">
      <c r="A67" s="3" t="s">
        <v>218</v>
      </c>
      <c r="B67" s="17" t="s">
        <v>220</v>
      </c>
      <c r="C67" s="17" t="s">
        <v>311</v>
      </c>
      <c r="D67" s="44">
        <v>20</v>
      </c>
      <c r="E67" s="4" t="s">
        <v>320</v>
      </c>
      <c r="F67" s="18"/>
      <c r="G67" s="19"/>
      <c r="H67" s="20">
        <v>4</v>
      </c>
      <c r="I67" s="42">
        <f>SUM(F67:H67)</f>
        <v>4</v>
      </c>
      <c r="J67" s="22"/>
      <c r="K67" s="23"/>
      <c r="M67" s="42">
        <f t="shared" si="4"/>
        <v>4</v>
      </c>
      <c r="N67" s="3" t="s">
        <v>265</v>
      </c>
      <c r="O67" s="17"/>
      <c r="P67" s="24"/>
      <c r="Q67" s="25"/>
    </row>
    <row r="68" spans="1:17" outlineLevel="1" x14ac:dyDescent="0.3">
      <c r="A68" s="3" t="s">
        <v>218</v>
      </c>
      <c r="B68" s="17" t="s">
        <v>222</v>
      </c>
      <c r="C68" s="17" t="s">
        <v>314</v>
      </c>
      <c r="D68" s="44">
        <v>20</v>
      </c>
      <c r="E68" s="44"/>
      <c r="F68" s="18"/>
      <c r="G68" s="19"/>
      <c r="H68" s="20">
        <v>2</v>
      </c>
      <c r="I68" s="42">
        <f>SUM(F68:H68)</f>
        <v>2</v>
      </c>
      <c r="J68" s="22"/>
      <c r="K68" s="23">
        <v>1</v>
      </c>
      <c r="M68" s="42">
        <f t="shared" si="4"/>
        <v>3</v>
      </c>
      <c r="N68" s="3" t="s">
        <v>265</v>
      </c>
      <c r="O68" s="17"/>
      <c r="P68" s="24"/>
      <c r="Q68" s="25"/>
    </row>
    <row r="69" spans="1:17" outlineLevel="1" x14ac:dyDescent="0.3">
      <c r="A69" s="3" t="s">
        <v>218</v>
      </c>
      <c r="B69" s="3" t="s">
        <v>238</v>
      </c>
      <c r="C69" s="17" t="s">
        <v>312</v>
      </c>
      <c r="D69" s="44">
        <v>20</v>
      </c>
      <c r="E69" s="44"/>
      <c r="F69" s="18"/>
      <c r="G69" s="19"/>
      <c r="H69" s="20">
        <v>1</v>
      </c>
      <c r="I69" s="42">
        <f>SUM(F69:H69)</f>
        <v>1</v>
      </c>
      <c r="J69" s="22"/>
      <c r="K69" s="23"/>
      <c r="M69" s="42">
        <f t="shared" si="4"/>
        <v>1</v>
      </c>
      <c r="N69" s="3" t="s">
        <v>265</v>
      </c>
      <c r="Q69" s="25"/>
    </row>
    <row r="70" spans="1:17" outlineLevel="1" x14ac:dyDescent="0.3">
      <c r="A70" s="3" t="s">
        <v>218</v>
      </c>
      <c r="B70" s="17" t="s">
        <v>208</v>
      </c>
      <c r="C70" s="17" t="s">
        <v>314</v>
      </c>
      <c r="D70" s="44">
        <v>20</v>
      </c>
      <c r="E70" s="44"/>
      <c r="F70" s="18"/>
      <c r="G70" s="19"/>
      <c r="H70" s="20"/>
      <c r="J70" s="22"/>
      <c r="K70" s="23">
        <v>1</v>
      </c>
      <c r="M70" s="42">
        <f t="shared" si="4"/>
        <v>1</v>
      </c>
      <c r="N70" s="3" t="s">
        <v>265</v>
      </c>
      <c r="O70" s="17"/>
      <c r="P70" s="24"/>
      <c r="Q70" s="25"/>
    </row>
    <row r="71" spans="1:17" outlineLevel="1" x14ac:dyDescent="0.3">
      <c r="A71" s="3" t="s">
        <v>218</v>
      </c>
      <c r="B71" s="3" t="s">
        <v>205</v>
      </c>
      <c r="C71" s="3" t="s">
        <v>314</v>
      </c>
      <c r="D71" s="44">
        <v>20</v>
      </c>
      <c r="E71" s="44"/>
      <c r="F71" s="18"/>
      <c r="G71" s="19"/>
      <c r="H71" s="20">
        <v>1</v>
      </c>
      <c r="I71" s="42">
        <f>SUM(F71:H71)</f>
        <v>1</v>
      </c>
      <c r="J71" s="22"/>
      <c r="K71" s="23"/>
      <c r="M71" s="42">
        <f t="shared" si="4"/>
        <v>1</v>
      </c>
      <c r="N71" s="3" t="s">
        <v>265</v>
      </c>
    </row>
    <row r="72" spans="1:17" outlineLevel="1" x14ac:dyDescent="0.3">
      <c r="A72" s="3" t="s">
        <v>218</v>
      </c>
      <c r="B72" s="17" t="s">
        <v>221</v>
      </c>
      <c r="C72" s="17" t="s">
        <v>312</v>
      </c>
      <c r="D72" s="44">
        <v>20</v>
      </c>
      <c r="E72" s="44" t="s">
        <v>320</v>
      </c>
      <c r="F72" s="18"/>
      <c r="G72" s="19"/>
      <c r="H72" s="20"/>
      <c r="J72" s="22"/>
      <c r="K72" s="23">
        <v>1</v>
      </c>
      <c r="M72" s="42">
        <f t="shared" si="4"/>
        <v>1</v>
      </c>
      <c r="N72" s="3" t="s">
        <v>265</v>
      </c>
      <c r="O72" s="17"/>
      <c r="P72" s="24"/>
      <c r="Q72" s="25"/>
    </row>
    <row r="73" spans="1:17" outlineLevel="1" x14ac:dyDescent="0.3">
      <c r="A73" s="3" t="s">
        <v>218</v>
      </c>
      <c r="B73" s="17" t="s">
        <v>168</v>
      </c>
      <c r="C73" s="17" t="s">
        <v>312</v>
      </c>
      <c r="D73" s="44">
        <v>20</v>
      </c>
      <c r="E73" s="44"/>
      <c r="F73" s="18"/>
      <c r="G73" s="19"/>
      <c r="H73" s="20"/>
      <c r="J73" s="22"/>
      <c r="K73" s="23"/>
      <c r="M73" s="42">
        <f t="shared" si="4"/>
        <v>0</v>
      </c>
      <c r="N73" s="3" t="s">
        <v>173</v>
      </c>
    </row>
    <row r="74" spans="1:17" outlineLevel="1" x14ac:dyDescent="0.3">
      <c r="A74" s="3" t="s">
        <v>215</v>
      </c>
      <c r="B74" s="17" t="s">
        <v>186</v>
      </c>
      <c r="C74" s="17" t="s">
        <v>312</v>
      </c>
      <c r="D74" s="44">
        <v>20</v>
      </c>
      <c r="E74" s="44"/>
      <c r="F74" s="18"/>
      <c r="G74" s="19"/>
      <c r="H74" s="20"/>
      <c r="J74" s="22">
        <v>5</v>
      </c>
      <c r="K74" s="23">
        <v>5</v>
      </c>
      <c r="M74" s="42">
        <f t="shared" si="4"/>
        <v>10</v>
      </c>
      <c r="N74" s="3" t="s">
        <v>187</v>
      </c>
      <c r="O74" s="17" t="s">
        <v>174</v>
      </c>
      <c r="P74" s="3" t="s">
        <v>216</v>
      </c>
      <c r="Q74" s="25"/>
    </row>
    <row r="75" spans="1:17" outlineLevel="1" x14ac:dyDescent="0.3">
      <c r="A75" s="3" t="s">
        <v>215</v>
      </c>
      <c r="B75" s="17" t="s">
        <v>211</v>
      </c>
      <c r="C75" s="17" t="s">
        <v>312</v>
      </c>
      <c r="D75" s="44">
        <v>20</v>
      </c>
      <c r="E75" s="44" t="s">
        <v>320</v>
      </c>
      <c r="F75" s="18"/>
      <c r="G75" s="19"/>
      <c r="H75" s="20"/>
      <c r="J75" s="22"/>
      <c r="K75" s="23">
        <v>3</v>
      </c>
      <c r="M75" s="42">
        <f t="shared" si="4"/>
        <v>3</v>
      </c>
      <c r="N75" s="3" t="s">
        <v>173</v>
      </c>
      <c r="O75" s="17" t="s">
        <v>174</v>
      </c>
      <c r="P75" s="3" t="s">
        <v>216</v>
      </c>
    </row>
    <row r="76" spans="1:17" outlineLevel="1" x14ac:dyDescent="0.3">
      <c r="A76" s="3" t="s">
        <v>215</v>
      </c>
      <c r="B76" s="17" t="s">
        <v>162</v>
      </c>
      <c r="C76" s="17" t="s">
        <v>312</v>
      </c>
      <c r="D76" s="44">
        <v>20</v>
      </c>
      <c r="E76" s="44"/>
      <c r="F76" s="18"/>
      <c r="G76" s="19"/>
      <c r="H76" s="20"/>
      <c r="J76" s="22"/>
      <c r="K76" s="23">
        <v>1</v>
      </c>
      <c r="M76" s="42">
        <f t="shared" si="4"/>
        <v>1</v>
      </c>
      <c r="N76" s="3" t="s">
        <v>173</v>
      </c>
      <c r="O76" s="17" t="s">
        <v>174</v>
      </c>
      <c r="P76" s="3" t="s">
        <v>216</v>
      </c>
      <c r="Q76" s="25"/>
    </row>
    <row r="77" spans="1:17" outlineLevel="1" x14ac:dyDescent="0.3">
      <c r="A77" s="3" t="s">
        <v>215</v>
      </c>
      <c r="B77" s="17" t="s">
        <v>175</v>
      </c>
      <c r="C77" s="17" t="s">
        <v>314</v>
      </c>
      <c r="D77" s="44">
        <v>20</v>
      </c>
      <c r="E77" s="44"/>
      <c r="F77" s="18"/>
      <c r="G77" s="19"/>
      <c r="H77" s="20"/>
      <c r="J77" s="22"/>
      <c r="K77" s="23">
        <v>1</v>
      </c>
      <c r="M77" s="42">
        <f t="shared" si="4"/>
        <v>1</v>
      </c>
      <c r="N77" s="3" t="s">
        <v>173</v>
      </c>
      <c r="O77" s="17" t="s">
        <v>174</v>
      </c>
      <c r="P77" s="3" t="s">
        <v>216</v>
      </c>
      <c r="Q77" s="25"/>
    </row>
    <row r="78" spans="1:17" outlineLevel="1" x14ac:dyDescent="0.3">
      <c r="A78" s="3" t="s">
        <v>215</v>
      </c>
      <c r="B78" s="17" t="s">
        <v>217</v>
      </c>
      <c r="C78" s="17" t="s">
        <v>314</v>
      </c>
      <c r="D78" s="44">
        <v>20</v>
      </c>
      <c r="E78" s="44" t="s">
        <v>320</v>
      </c>
      <c r="F78" s="18"/>
      <c r="G78" s="19"/>
      <c r="H78" s="20"/>
      <c r="J78" s="22"/>
      <c r="K78" s="23">
        <v>1</v>
      </c>
      <c r="M78" s="42">
        <f t="shared" si="4"/>
        <v>1</v>
      </c>
      <c r="N78" s="3" t="s">
        <v>173</v>
      </c>
      <c r="O78" s="17" t="s">
        <v>174</v>
      </c>
      <c r="P78" s="3" t="s">
        <v>216</v>
      </c>
      <c r="Q78" s="25"/>
    </row>
    <row r="79" spans="1:17" outlineLevel="1" x14ac:dyDescent="0.3">
      <c r="A79" s="3" t="s">
        <v>215</v>
      </c>
      <c r="B79" s="17" t="s">
        <v>168</v>
      </c>
      <c r="C79" s="17" t="s">
        <v>312</v>
      </c>
      <c r="D79" s="44">
        <v>20</v>
      </c>
      <c r="E79" s="44"/>
      <c r="F79" s="18"/>
      <c r="G79" s="19"/>
      <c r="H79" s="20"/>
      <c r="J79" s="22"/>
      <c r="K79" s="23"/>
      <c r="M79" s="42">
        <f t="shared" si="4"/>
        <v>0</v>
      </c>
      <c r="N79" s="3" t="s">
        <v>173</v>
      </c>
      <c r="Q79" s="25"/>
    </row>
    <row r="80" spans="1:17" outlineLevel="1" x14ac:dyDescent="0.3">
      <c r="A80" s="3" t="s">
        <v>210</v>
      </c>
      <c r="B80" s="17" t="s">
        <v>162</v>
      </c>
      <c r="C80" s="17" t="s">
        <v>312</v>
      </c>
      <c r="D80" s="44">
        <v>10</v>
      </c>
      <c r="E80" s="44"/>
      <c r="F80" s="18"/>
      <c r="G80" s="19"/>
      <c r="H80" s="20">
        <v>1</v>
      </c>
      <c r="I80" s="42">
        <f t="shared" ref="I80:I111" si="5">SUM(F80:H80)</f>
        <v>1</v>
      </c>
      <c r="J80" s="22"/>
      <c r="K80" s="23">
        <v>10</v>
      </c>
      <c r="M80" s="42">
        <f t="shared" si="4"/>
        <v>11</v>
      </c>
      <c r="N80" s="3" t="s">
        <v>173</v>
      </c>
      <c r="O80" s="17" t="s">
        <v>174</v>
      </c>
      <c r="P80" s="24"/>
      <c r="Q80" s="25"/>
    </row>
    <row r="81" spans="1:17" outlineLevel="1" x14ac:dyDescent="0.3">
      <c r="A81" s="3" t="s">
        <v>210</v>
      </c>
      <c r="B81" s="17" t="s">
        <v>211</v>
      </c>
      <c r="C81" s="17" t="s">
        <v>312</v>
      </c>
      <c r="D81" s="44">
        <v>10</v>
      </c>
      <c r="E81" s="44" t="s">
        <v>320</v>
      </c>
      <c r="F81" s="18"/>
      <c r="G81" s="19"/>
      <c r="H81" s="20"/>
      <c r="I81" s="42">
        <f t="shared" si="5"/>
        <v>0</v>
      </c>
      <c r="J81" s="22">
        <v>4</v>
      </c>
      <c r="K81" s="23">
        <v>7</v>
      </c>
      <c r="M81" s="42">
        <f t="shared" si="4"/>
        <v>11</v>
      </c>
      <c r="N81" s="3" t="s">
        <v>173</v>
      </c>
      <c r="O81" s="17" t="s">
        <v>174</v>
      </c>
      <c r="P81" s="24"/>
    </row>
    <row r="82" spans="1:17" outlineLevel="1" x14ac:dyDescent="0.3">
      <c r="A82" s="3" t="s">
        <v>210</v>
      </c>
      <c r="B82" s="17" t="s">
        <v>186</v>
      </c>
      <c r="C82" s="17" t="s">
        <v>312</v>
      </c>
      <c r="D82" s="44">
        <v>10</v>
      </c>
      <c r="E82" s="44"/>
      <c r="F82" s="18"/>
      <c r="G82" s="19"/>
      <c r="H82" s="20">
        <v>1</v>
      </c>
      <c r="I82" s="42">
        <f t="shared" si="5"/>
        <v>1</v>
      </c>
      <c r="J82" s="22">
        <v>2</v>
      </c>
      <c r="K82" s="23">
        <v>5</v>
      </c>
      <c r="M82" s="42">
        <f t="shared" si="4"/>
        <v>8</v>
      </c>
      <c r="N82" s="3" t="s">
        <v>187</v>
      </c>
      <c r="O82" s="17" t="s">
        <v>174</v>
      </c>
      <c r="P82" s="24"/>
      <c r="Q82" s="25"/>
    </row>
    <row r="83" spans="1:17" outlineLevel="1" x14ac:dyDescent="0.3">
      <c r="A83" s="3" t="s">
        <v>210</v>
      </c>
      <c r="B83" s="17" t="s">
        <v>274</v>
      </c>
      <c r="C83" s="17" t="s">
        <v>312</v>
      </c>
      <c r="D83" s="44">
        <v>10</v>
      </c>
      <c r="E83" s="44"/>
      <c r="F83" s="18"/>
      <c r="G83" s="19"/>
      <c r="H83" s="20"/>
      <c r="I83" s="42">
        <f t="shared" si="5"/>
        <v>0</v>
      </c>
      <c r="J83" s="22">
        <v>1</v>
      </c>
      <c r="K83" s="23">
        <v>3</v>
      </c>
      <c r="M83" s="42">
        <f t="shared" si="4"/>
        <v>4</v>
      </c>
      <c r="N83" s="3" t="s">
        <v>173</v>
      </c>
      <c r="O83" s="17" t="s">
        <v>174</v>
      </c>
      <c r="P83" s="24"/>
      <c r="Q83" s="25"/>
    </row>
    <row r="84" spans="1:17" outlineLevel="1" x14ac:dyDescent="0.3">
      <c r="A84" s="3" t="s">
        <v>210</v>
      </c>
      <c r="B84" s="17" t="s">
        <v>200</v>
      </c>
      <c r="C84" s="17" t="s">
        <v>314</v>
      </c>
      <c r="D84" s="44">
        <v>10</v>
      </c>
      <c r="E84" s="44"/>
      <c r="F84" s="18"/>
      <c r="G84" s="19"/>
      <c r="H84" s="20"/>
      <c r="I84" s="42">
        <f t="shared" si="5"/>
        <v>0</v>
      </c>
      <c r="J84" s="22">
        <v>1</v>
      </c>
      <c r="K84" s="23">
        <v>2</v>
      </c>
      <c r="M84" s="42">
        <f t="shared" si="4"/>
        <v>3</v>
      </c>
      <c r="N84" s="3" t="s">
        <v>173</v>
      </c>
      <c r="O84" s="17" t="s">
        <v>174</v>
      </c>
      <c r="P84" s="24"/>
      <c r="Q84" s="25"/>
    </row>
    <row r="85" spans="1:17" outlineLevel="1" x14ac:dyDescent="0.3">
      <c r="A85" s="3" t="s">
        <v>210</v>
      </c>
      <c r="B85" s="17" t="s">
        <v>191</v>
      </c>
      <c r="C85" s="17" t="s">
        <v>311</v>
      </c>
      <c r="D85" s="44">
        <v>10</v>
      </c>
      <c r="E85" s="44"/>
      <c r="F85" s="18"/>
      <c r="G85" s="19"/>
      <c r="H85" s="20"/>
      <c r="I85" s="42">
        <f t="shared" si="5"/>
        <v>0</v>
      </c>
      <c r="J85" s="22">
        <v>1</v>
      </c>
      <c r="K85" s="23">
        <v>1</v>
      </c>
      <c r="M85" s="42">
        <f t="shared" si="4"/>
        <v>2</v>
      </c>
      <c r="N85" s="3" t="s">
        <v>173</v>
      </c>
      <c r="O85" s="17" t="s">
        <v>174</v>
      </c>
      <c r="P85" s="24"/>
    </row>
    <row r="86" spans="1:17" outlineLevel="1" x14ac:dyDescent="0.3">
      <c r="A86" s="3" t="s">
        <v>210</v>
      </c>
      <c r="B86" s="17" t="s">
        <v>175</v>
      </c>
      <c r="C86" s="17" t="s">
        <v>314</v>
      </c>
      <c r="D86" s="44">
        <v>10</v>
      </c>
      <c r="E86" s="44"/>
      <c r="F86" s="18"/>
      <c r="G86" s="19"/>
      <c r="H86" s="20"/>
      <c r="I86" s="42">
        <f t="shared" si="5"/>
        <v>0</v>
      </c>
      <c r="J86" s="22"/>
      <c r="K86" s="23">
        <v>2</v>
      </c>
      <c r="M86" s="42">
        <f t="shared" si="4"/>
        <v>2</v>
      </c>
      <c r="N86" s="3" t="s">
        <v>173</v>
      </c>
      <c r="O86" s="17" t="s">
        <v>174</v>
      </c>
      <c r="P86" s="24"/>
      <c r="Q86" s="25"/>
    </row>
    <row r="87" spans="1:17" outlineLevel="1" x14ac:dyDescent="0.3">
      <c r="A87" s="3" t="s">
        <v>210</v>
      </c>
      <c r="B87" s="17" t="s">
        <v>212</v>
      </c>
      <c r="C87" s="17" t="s">
        <v>311</v>
      </c>
      <c r="D87" s="44">
        <v>10</v>
      </c>
      <c r="E87" s="44"/>
      <c r="F87" s="18"/>
      <c r="G87" s="19"/>
      <c r="H87" s="20"/>
      <c r="I87" s="42">
        <f t="shared" si="5"/>
        <v>0</v>
      </c>
      <c r="J87" s="22">
        <v>2</v>
      </c>
      <c r="K87" s="23"/>
      <c r="M87" s="42">
        <f t="shared" si="4"/>
        <v>2</v>
      </c>
      <c r="N87" s="3" t="s">
        <v>173</v>
      </c>
      <c r="O87" s="17" t="s">
        <v>174</v>
      </c>
      <c r="P87" s="24"/>
      <c r="Q87" s="25"/>
    </row>
    <row r="88" spans="1:17" outlineLevel="1" x14ac:dyDescent="0.3">
      <c r="A88" s="3" t="s">
        <v>210</v>
      </c>
      <c r="B88" s="17" t="s">
        <v>195</v>
      </c>
      <c r="C88" s="17" t="s">
        <v>311</v>
      </c>
      <c r="D88" s="44">
        <v>10</v>
      </c>
      <c r="E88" s="44"/>
      <c r="F88" s="18"/>
      <c r="G88" s="19"/>
      <c r="H88" s="20"/>
      <c r="I88" s="42">
        <f t="shared" si="5"/>
        <v>0</v>
      </c>
      <c r="J88" s="22">
        <v>1</v>
      </c>
      <c r="K88" s="23">
        <v>1</v>
      </c>
      <c r="M88" s="42">
        <f t="shared" si="4"/>
        <v>2</v>
      </c>
      <c r="N88" s="3" t="s">
        <v>173</v>
      </c>
      <c r="O88" s="17" t="s">
        <v>174</v>
      </c>
      <c r="P88" s="24"/>
      <c r="Q88" s="25"/>
    </row>
    <row r="89" spans="1:17" outlineLevel="1" x14ac:dyDescent="0.3">
      <c r="A89" s="3" t="s">
        <v>210</v>
      </c>
      <c r="B89" s="17" t="s">
        <v>204</v>
      </c>
      <c r="C89" s="17" t="s">
        <v>311</v>
      </c>
      <c r="D89" s="44">
        <v>10</v>
      </c>
      <c r="E89" s="44" t="s">
        <v>320</v>
      </c>
      <c r="F89" s="18"/>
      <c r="G89" s="19"/>
      <c r="H89" s="20"/>
      <c r="I89" s="42">
        <f t="shared" si="5"/>
        <v>0</v>
      </c>
      <c r="J89" s="22">
        <v>1</v>
      </c>
      <c r="K89" s="23"/>
      <c r="M89" s="42">
        <f t="shared" si="4"/>
        <v>1</v>
      </c>
      <c r="N89" s="3" t="s">
        <v>173</v>
      </c>
      <c r="O89" s="17" t="s">
        <v>174</v>
      </c>
      <c r="P89" s="24"/>
      <c r="Q89" s="25"/>
    </row>
    <row r="90" spans="1:17" outlineLevel="1" x14ac:dyDescent="0.3">
      <c r="A90" s="3" t="s">
        <v>210</v>
      </c>
      <c r="B90" s="17" t="s">
        <v>213</v>
      </c>
      <c r="C90" s="17" t="s">
        <v>311</v>
      </c>
      <c r="D90" s="44">
        <v>10</v>
      </c>
      <c r="E90" s="44"/>
      <c r="F90" s="18"/>
      <c r="G90" s="19"/>
      <c r="H90" s="20"/>
      <c r="I90" s="42">
        <f t="shared" si="5"/>
        <v>0</v>
      </c>
      <c r="J90" s="22">
        <v>1</v>
      </c>
      <c r="K90" s="23"/>
      <c r="M90" s="42">
        <f t="shared" si="4"/>
        <v>1</v>
      </c>
      <c r="N90" s="3" t="s">
        <v>173</v>
      </c>
      <c r="O90" s="17" t="s">
        <v>174</v>
      </c>
      <c r="P90" s="24"/>
      <c r="Q90" s="25"/>
    </row>
    <row r="91" spans="1:17" outlineLevel="1" x14ac:dyDescent="0.3">
      <c r="A91" s="3" t="s">
        <v>210</v>
      </c>
      <c r="B91" s="17" t="s">
        <v>168</v>
      </c>
      <c r="C91" s="17" t="s">
        <v>312</v>
      </c>
      <c r="D91" s="44">
        <v>10</v>
      </c>
      <c r="E91" s="44"/>
      <c r="F91" s="18"/>
      <c r="G91" s="19"/>
      <c r="H91" s="20"/>
      <c r="I91" s="42">
        <f t="shared" si="5"/>
        <v>0</v>
      </c>
      <c r="J91" s="22"/>
      <c r="K91" s="23">
        <v>1</v>
      </c>
      <c r="M91" s="42">
        <f t="shared" si="4"/>
        <v>1</v>
      </c>
      <c r="N91" s="3" t="s">
        <v>173</v>
      </c>
      <c r="O91" s="17" t="s">
        <v>174</v>
      </c>
      <c r="P91" s="24"/>
      <c r="Q91" s="25"/>
    </row>
    <row r="92" spans="1:17" outlineLevel="1" x14ac:dyDescent="0.3">
      <c r="A92" s="3" t="s">
        <v>210</v>
      </c>
      <c r="B92" s="17" t="s">
        <v>214</v>
      </c>
      <c r="C92" s="17" t="s">
        <v>314</v>
      </c>
      <c r="D92" s="44">
        <v>10</v>
      </c>
      <c r="E92" s="44"/>
      <c r="F92" s="18"/>
      <c r="G92" s="19"/>
      <c r="H92" s="20"/>
      <c r="I92" s="42">
        <f t="shared" si="5"/>
        <v>0</v>
      </c>
      <c r="J92" s="22"/>
      <c r="K92" s="23">
        <v>1</v>
      </c>
      <c r="M92" s="42">
        <f t="shared" si="4"/>
        <v>1</v>
      </c>
      <c r="N92" s="3" t="s">
        <v>173</v>
      </c>
      <c r="O92" s="17" t="s">
        <v>174</v>
      </c>
      <c r="P92" s="24"/>
      <c r="Q92" s="25"/>
    </row>
    <row r="93" spans="1:17" outlineLevel="1" x14ac:dyDescent="0.3">
      <c r="A93" s="3" t="s">
        <v>206</v>
      </c>
      <c r="B93" s="17" t="s">
        <v>162</v>
      </c>
      <c r="C93" s="17" t="s">
        <v>312</v>
      </c>
      <c r="D93" s="44">
        <v>10</v>
      </c>
      <c r="E93" s="44"/>
      <c r="F93" s="18"/>
      <c r="G93" s="19"/>
      <c r="H93" s="20">
        <v>1</v>
      </c>
      <c r="I93" s="42">
        <f t="shared" si="5"/>
        <v>1</v>
      </c>
      <c r="J93" s="22">
        <v>3</v>
      </c>
      <c r="K93" s="23">
        <v>14</v>
      </c>
      <c r="M93" s="42">
        <f t="shared" si="4"/>
        <v>18</v>
      </c>
      <c r="N93" s="3" t="s">
        <v>173</v>
      </c>
      <c r="O93" s="17"/>
      <c r="P93" s="24"/>
    </row>
    <row r="94" spans="1:17" outlineLevel="1" x14ac:dyDescent="0.3">
      <c r="A94" s="3" t="s">
        <v>206</v>
      </c>
      <c r="B94" s="17" t="s">
        <v>200</v>
      </c>
      <c r="C94" s="17" t="s">
        <v>314</v>
      </c>
      <c r="D94" s="44">
        <v>10</v>
      </c>
      <c r="E94" s="44"/>
      <c r="F94" s="18"/>
      <c r="G94" s="19"/>
      <c r="H94" s="20">
        <v>2</v>
      </c>
      <c r="I94" s="42">
        <f t="shared" si="5"/>
        <v>2</v>
      </c>
      <c r="J94" s="22">
        <v>4</v>
      </c>
      <c r="K94" s="23">
        <v>6</v>
      </c>
      <c r="M94" s="42">
        <f t="shared" si="4"/>
        <v>12</v>
      </c>
      <c r="N94" s="3" t="s">
        <v>173</v>
      </c>
      <c r="O94" s="17" t="s">
        <v>174</v>
      </c>
      <c r="P94" s="24"/>
      <c r="Q94" s="25"/>
    </row>
    <row r="95" spans="1:17" outlineLevel="1" x14ac:dyDescent="0.3">
      <c r="A95" s="3" t="s">
        <v>206</v>
      </c>
      <c r="B95" s="17" t="s">
        <v>186</v>
      </c>
      <c r="C95" s="17" t="s">
        <v>312</v>
      </c>
      <c r="D95" s="44">
        <v>10</v>
      </c>
      <c r="E95" s="44"/>
      <c r="F95" s="18"/>
      <c r="G95" s="19"/>
      <c r="H95" s="20">
        <v>2</v>
      </c>
      <c r="I95" s="42">
        <f t="shared" si="5"/>
        <v>2</v>
      </c>
      <c r="J95" s="22">
        <v>0</v>
      </c>
      <c r="K95" s="23">
        <v>8</v>
      </c>
      <c r="M95" s="42">
        <f t="shared" si="4"/>
        <v>10</v>
      </c>
      <c r="N95" s="3" t="s">
        <v>187</v>
      </c>
      <c r="O95" s="17" t="s">
        <v>174</v>
      </c>
      <c r="P95" s="24"/>
      <c r="Q95" s="25"/>
    </row>
    <row r="96" spans="1:17" outlineLevel="1" x14ac:dyDescent="0.3">
      <c r="A96" s="3" t="s">
        <v>206</v>
      </c>
      <c r="B96" s="17" t="s">
        <v>274</v>
      </c>
      <c r="C96" s="17" t="s">
        <v>312</v>
      </c>
      <c r="D96" s="44">
        <v>10</v>
      </c>
      <c r="E96" s="44"/>
      <c r="F96" s="18"/>
      <c r="G96" s="19"/>
      <c r="H96" s="20"/>
      <c r="I96" s="42">
        <f t="shared" si="5"/>
        <v>0</v>
      </c>
      <c r="J96" s="22">
        <v>2</v>
      </c>
      <c r="K96" s="23">
        <v>6</v>
      </c>
      <c r="M96" s="42">
        <f t="shared" si="4"/>
        <v>8</v>
      </c>
      <c r="N96" s="3" t="s">
        <v>173</v>
      </c>
      <c r="O96" s="17" t="s">
        <v>174</v>
      </c>
      <c r="P96" s="24"/>
    </row>
    <row r="97" spans="1:17" outlineLevel="1" x14ac:dyDescent="0.3">
      <c r="A97" s="3" t="s">
        <v>206</v>
      </c>
      <c r="B97" s="17" t="s">
        <v>204</v>
      </c>
      <c r="C97" s="17" t="s">
        <v>311</v>
      </c>
      <c r="D97" s="44">
        <v>10</v>
      </c>
      <c r="E97" s="44" t="s">
        <v>320</v>
      </c>
      <c r="F97" s="18"/>
      <c r="G97" s="19"/>
      <c r="H97" s="20">
        <v>2</v>
      </c>
      <c r="I97" s="42">
        <f t="shared" si="5"/>
        <v>2</v>
      </c>
      <c r="J97" s="22"/>
      <c r="K97" s="23">
        <v>3</v>
      </c>
      <c r="M97" s="42">
        <f t="shared" si="4"/>
        <v>5</v>
      </c>
      <c r="N97" s="3" t="s">
        <v>173</v>
      </c>
      <c r="O97" s="17" t="s">
        <v>174</v>
      </c>
      <c r="P97" s="24"/>
      <c r="Q97" s="25"/>
    </row>
    <row r="98" spans="1:17" outlineLevel="1" x14ac:dyDescent="0.3">
      <c r="A98" s="3" t="s">
        <v>206</v>
      </c>
      <c r="B98" s="17" t="s">
        <v>191</v>
      </c>
      <c r="C98" s="17" t="s">
        <v>311</v>
      </c>
      <c r="D98" s="44">
        <v>10</v>
      </c>
      <c r="E98" s="44"/>
      <c r="F98" s="18"/>
      <c r="G98" s="19"/>
      <c r="H98" s="20">
        <v>1</v>
      </c>
      <c r="I98" s="42">
        <f t="shared" si="5"/>
        <v>1</v>
      </c>
      <c r="J98" s="22">
        <v>2</v>
      </c>
      <c r="K98" s="23">
        <v>2</v>
      </c>
      <c r="M98" s="42">
        <f t="shared" si="4"/>
        <v>5</v>
      </c>
      <c r="N98" s="3" t="s">
        <v>173</v>
      </c>
      <c r="O98" s="17" t="s">
        <v>174</v>
      </c>
      <c r="P98" s="24"/>
      <c r="Q98" s="25"/>
    </row>
    <row r="99" spans="1:17" outlineLevel="1" x14ac:dyDescent="0.3">
      <c r="A99" s="3" t="s">
        <v>206</v>
      </c>
      <c r="B99" s="17" t="s">
        <v>207</v>
      </c>
      <c r="C99" s="17" t="s">
        <v>312</v>
      </c>
      <c r="D99" s="44">
        <v>10</v>
      </c>
      <c r="E99" s="44"/>
      <c r="F99" s="18"/>
      <c r="G99" s="19"/>
      <c r="H99" s="20">
        <v>2</v>
      </c>
      <c r="I99" s="42">
        <f t="shared" si="5"/>
        <v>2</v>
      </c>
      <c r="J99" s="22"/>
      <c r="K99" s="23">
        <v>2</v>
      </c>
      <c r="M99" s="42">
        <f t="shared" si="4"/>
        <v>4</v>
      </c>
      <c r="N99" s="3" t="s">
        <v>173</v>
      </c>
      <c r="O99" s="17" t="s">
        <v>174</v>
      </c>
      <c r="P99" s="24"/>
    </row>
    <row r="100" spans="1:17" outlineLevel="1" x14ac:dyDescent="0.3">
      <c r="A100" s="3" t="s">
        <v>206</v>
      </c>
      <c r="B100" s="17" t="s">
        <v>195</v>
      </c>
      <c r="C100" s="17" t="s">
        <v>311</v>
      </c>
      <c r="D100" s="44">
        <v>10</v>
      </c>
      <c r="E100" s="44"/>
      <c r="F100" s="18"/>
      <c r="G100" s="19"/>
      <c r="H100" s="20">
        <v>1</v>
      </c>
      <c r="I100" s="42">
        <f t="shared" si="5"/>
        <v>1</v>
      </c>
      <c r="J100" s="22">
        <v>2</v>
      </c>
      <c r="K100" s="23">
        <v>1</v>
      </c>
      <c r="M100" s="42">
        <f t="shared" si="4"/>
        <v>4</v>
      </c>
      <c r="N100" s="3" t="s">
        <v>173</v>
      </c>
      <c r="O100" s="17" t="s">
        <v>174</v>
      </c>
      <c r="P100" s="24"/>
      <c r="Q100" s="25"/>
    </row>
    <row r="101" spans="1:17" outlineLevel="1" x14ac:dyDescent="0.3">
      <c r="A101" s="3" t="s">
        <v>206</v>
      </c>
      <c r="B101" s="17" t="s">
        <v>194</v>
      </c>
      <c r="C101" s="17" t="s">
        <v>312</v>
      </c>
      <c r="D101" s="44">
        <v>10</v>
      </c>
      <c r="E101" s="44"/>
      <c r="F101" s="18"/>
      <c r="G101" s="19"/>
      <c r="H101" s="20"/>
      <c r="I101" s="42">
        <f t="shared" si="5"/>
        <v>0</v>
      </c>
      <c r="J101" s="22"/>
      <c r="K101" s="23">
        <v>3</v>
      </c>
      <c r="M101" s="42">
        <f t="shared" si="4"/>
        <v>3</v>
      </c>
      <c r="N101" s="3" t="s">
        <v>173</v>
      </c>
      <c r="O101" s="17" t="s">
        <v>174</v>
      </c>
      <c r="P101" s="24"/>
      <c r="Q101" s="25"/>
    </row>
    <row r="102" spans="1:17" outlineLevel="1" x14ac:dyDescent="0.3">
      <c r="A102" s="3" t="s">
        <v>206</v>
      </c>
      <c r="B102" s="17" t="s">
        <v>196</v>
      </c>
      <c r="C102" s="17" t="s">
        <v>314</v>
      </c>
      <c r="D102" s="44">
        <v>10</v>
      </c>
      <c r="E102" s="44"/>
      <c r="F102" s="18"/>
      <c r="G102" s="19"/>
      <c r="H102" s="20">
        <v>1</v>
      </c>
      <c r="I102" s="42">
        <f t="shared" si="5"/>
        <v>1</v>
      </c>
      <c r="J102" s="22">
        <v>1</v>
      </c>
      <c r="K102" s="23"/>
      <c r="M102" s="42">
        <f t="shared" si="4"/>
        <v>2</v>
      </c>
      <c r="N102" s="3" t="s">
        <v>173</v>
      </c>
      <c r="O102" s="17" t="s">
        <v>174</v>
      </c>
      <c r="P102" s="24"/>
    </row>
    <row r="103" spans="1:17" outlineLevel="1" x14ac:dyDescent="0.3">
      <c r="A103" s="3" t="s">
        <v>206</v>
      </c>
      <c r="B103" s="17" t="s">
        <v>168</v>
      </c>
      <c r="C103" s="17" t="s">
        <v>312</v>
      </c>
      <c r="D103" s="44">
        <v>10</v>
      </c>
      <c r="E103" s="44"/>
      <c r="F103" s="18"/>
      <c r="G103" s="19"/>
      <c r="H103" s="20"/>
      <c r="I103" s="42">
        <f t="shared" si="5"/>
        <v>0</v>
      </c>
      <c r="J103" s="22"/>
      <c r="K103" s="23">
        <v>2</v>
      </c>
      <c r="M103" s="42">
        <f t="shared" si="4"/>
        <v>2</v>
      </c>
      <c r="N103" s="3" t="s">
        <v>173</v>
      </c>
      <c r="O103" s="17" t="s">
        <v>174</v>
      </c>
      <c r="P103" s="24"/>
      <c r="Q103" s="25"/>
    </row>
    <row r="104" spans="1:17" outlineLevel="1" x14ac:dyDescent="0.3">
      <c r="A104" s="3" t="s">
        <v>206</v>
      </c>
      <c r="B104" s="17" t="s">
        <v>208</v>
      </c>
      <c r="C104" s="17" t="s">
        <v>314</v>
      </c>
      <c r="D104" s="44">
        <v>10</v>
      </c>
      <c r="E104" s="44"/>
      <c r="F104" s="18"/>
      <c r="G104" s="19"/>
      <c r="H104" s="20"/>
      <c r="I104" s="42">
        <f t="shared" si="5"/>
        <v>0</v>
      </c>
      <c r="J104" s="22">
        <v>1</v>
      </c>
      <c r="K104" s="23"/>
      <c r="M104" s="42">
        <f t="shared" si="4"/>
        <v>1</v>
      </c>
      <c r="N104" s="3" t="s">
        <v>173</v>
      </c>
      <c r="O104" s="17" t="s">
        <v>174</v>
      </c>
      <c r="P104" s="24"/>
      <c r="Q104" s="25"/>
    </row>
    <row r="105" spans="1:17" outlineLevel="1" x14ac:dyDescent="0.3">
      <c r="A105" s="3" t="s">
        <v>206</v>
      </c>
      <c r="B105" s="17" t="s">
        <v>175</v>
      </c>
      <c r="C105" s="17" t="s">
        <v>314</v>
      </c>
      <c r="D105" s="44">
        <v>10</v>
      </c>
      <c r="E105" s="44"/>
      <c r="F105" s="18"/>
      <c r="G105" s="19"/>
      <c r="H105" s="20">
        <v>1</v>
      </c>
      <c r="I105" s="42">
        <f t="shared" si="5"/>
        <v>1</v>
      </c>
      <c r="J105" s="22"/>
      <c r="K105" s="23"/>
      <c r="M105" s="42">
        <f t="shared" si="4"/>
        <v>1</v>
      </c>
      <c r="N105" s="3" t="s">
        <v>173</v>
      </c>
      <c r="O105" s="17" t="s">
        <v>174</v>
      </c>
      <c r="P105" s="24"/>
      <c r="Q105" s="25"/>
    </row>
    <row r="106" spans="1:17" outlineLevel="1" x14ac:dyDescent="0.3">
      <c r="A106" s="3" t="s">
        <v>206</v>
      </c>
      <c r="B106" s="17" t="s">
        <v>209</v>
      </c>
      <c r="C106" s="3" t="s">
        <v>313</v>
      </c>
      <c r="D106" s="44">
        <v>10</v>
      </c>
      <c r="E106" s="44" t="s">
        <v>320</v>
      </c>
      <c r="F106" s="18"/>
      <c r="G106" s="19"/>
      <c r="H106" s="20"/>
      <c r="I106" s="42">
        <f t="shared" si="5"/>
        <v>0</v>
      </c>
      <c r="J106" s="22">
        <v>1</v>
      </c>
      <c r="K106" s="23"/>
      <c r="M106" s="42">
        <f t="shared" si="4"/>
        <v>1</v>
      </c>
      <c r="N106" s="3" t="s">
        <v>173</v>
      </c>
      <c r="O106" s="17" t="s">
        <v>174</v>
      </c>
      <c r="P106" s="24"/>
      <c r="Q106" s="25"/>
    </row>
    <row r="107" spans="1:17" outlineLevel="1" x14ac:dyDescent="0.3">
      <c r="A107" s="3" t="s">
        <v>201</v>
      </c>
      <c r="B107" s="17" t="s">
        <v>186</v>
      </c>
      <c r="C107" s="17" t="s">
        <v>312</v>
      </c>
      <c r="D107" s="44">
        <v>10</v>
      </c>
      <c r="E107" s="44"/>
      <c r="F107" s="18"/>
      <c r="G107" s="19"/>
      <c r="H107" s="20">
        <v>7</v>
      </c>
      <c r="I107" s="42">
        <f t="shared" si="5"/>
        <v>7</v>
      </c>
      <c r="J107" s="22">
        <v>1</v>
      </c>
      <c r="K107" s="23">
        <v>12</v>
      </c>
      <c r="M107" s="42">
        <f t="shared" si="4"/>
        <v>20</v>
      </c>
      <c r="N107" s="3" t="s">
        <v>187</v>
      </c>
      <c r="O107" s="17" t="s">
        <v>174</v>
      </c>
      <c r="P107" s="24"/>
    </row>
    <row r="108" spans="1:17" outlineLevel="1" x14ac:dyDescent="0.3">
      <c r="A108" s="3" t="s">
        <v>201</v>
      </c>
      <c r="B108" s="17" t="s">
        <v>202</v>
      </c>
      <c r="C108" s="17" t="s">
        <v>314</v>
      </c>
      <c r="D108" s="44">
        <v>10</v>
      </c>
      <c r="E108" s="44" t="s">
        <v>320</v>
      </c>
      <c r="F108" s="18"/>
      <c r="G108" s="19"/>
      <c r="H108" s="20">
        <v>2</v>
      </c>
      <c r="I108" s="42">
        <f t="shared" si="5"/>
        <v>2</v>
      </c>
      <c r="J108" s="22">
        <v>2</v>
      </c>
      <c r="K108" s="23">
        <v>10</v>
      </c>
      <c r="M108" s="42">
        <f t="shared" si="4"/>
        <v>14</v>
      </c>
      <c r="N108" s="3" t="s">
        <v>173</v>
      </c>
      <c r="O108" s="17" t="s">
        <v>174</v>
      </c>
      <c r="P108" s="24"/>
      <c r="Q108" s="25"/>
    </row>
    <row r="109" spans="1:17" outlineLevel="1" x14ac:dyDescent="0.3">
      <c r="A109" s="3" t="s">
        <v>201</v>
      </c>
      <c r="B109" s="17" t="s">
        <v>162</v>
      </c>
      <c r="C109" s="17" t="s">
        <v>312</v>
      </c>
      <c r="D109" s="44">
        <v>10</v>
      </c>
      <c r="E109" s="44"/>
      <c r="F109" s="18"/>
      <c r="G109" s="19"/>
      <c r="H109" s="20">
        <v>5</v>
      </c>
      <c r="I109" s="42">
        <f t="shared" si="5"/>
        <v>5</v>
      </c>
      <c r="J109" s="22"/>
      <c r="K109" s="23">
        <v>8</v>
      </c>
      <c r="M109" s="42">
        <f t="shared" si="4"/>
        <v>13</v>
      </c>
      <c r="N109" s="3" t="s">
        <v>173</v>
      </c>
      <c r="O109" s="17"/>
      <c r="P109" s="24"/>
    </row>
    <row r="110" spans="1:17" outlineLevel="1" x14ac:dyDescent="0.3">
      <c r="A110" s="3" t="s">
        <v>201</v>
      </c>
      <c r="B110" s="17" t="s">
        <v>200</v>
      </c>
      <c r="C110" s="17" t="s">
        <v>314</v>
      </c>
      <c r="D110" s="44">
        <v>10</v>
      </c>
      <c r="E110" s="44"/>
      <c r="F110" s="18"/>
      <c r="G110" s="19"/>
      <c r="H110" s="20">
        <v>5</v>
      </c>
      <c r="I110" s="42">
        <f t="shared" si="5"/>
        <v>5</v>
      </c>
      <c r="J110" s="22"/>
      <c r="K110" s="23">
        <v>3</v>
      </c>
      <c r="M110" s="42">
        <f t="shared" si="4"/>
        <v>8</v>
      </c>
      <c r="N110" s="3" t="s">
        <v>173</v>
      </c>
      <c r="O110" s="17" t="s">
        <v>174</v>
      </c>
      <c r="P110" s="24"/>
      <c r="Q110" s="25"/>
    </row>
    <row r="111" spans="1:17" outlineLevel="1" x14ac:dyDescent="0.3">
      <c r="A111" s="3" t="s">
        <v>201</v>
      </c>
      <c r="B111" s="17" t="s">
        <v>168</v>
      </c>
      <c r="C111" s="17" t="s">
        <v>312</v>
      </c>
      <c r="D111" s="44">
        <v>10</v>
      </c>
      <c r="E111" s="44"/>
      <c r="F111" s="18"/>
      <c r="G111" s="19"/>
      <c r="H111" s="20">
        <v>2</v>
      </c>
      <c r="I111" s="42">
        <f t="shared" si="5"/>
        <v>2</v>
      </c>
      <c r="J111" s="22"/>
      <c r="K111" s="23">
        <v>5</v>
      </c>
      <c r="M111" s="42">
        <f t="shared" si="4"/>
        <v>7</v>
      </c>
      <c r="N111" s="3" t="s">
        <v>173</v>
      </c>
      <c r="O111" s="17" t="s">
        <v>174</v>
      </c>
      <c r="P111" s="24"/>
      <c r="Q111" s="25"/>
    </row>
    <row r="112" spans="1:17" outlineLevel="1" x14ac:dyDescent="0.3">
      <c r="A112" s="3" t="s">
        <v>201</v>
      </c>
      <c r="B112" s="17" t="s">
        <v>175</v>
      </c>
      <c r="C112" s="17" t="s">
        <v>314</v>
      </c>
      <c r="D112" s="44">
        <v>10</v>
      </c>
      <c r="E112" s="44"/>
      <c r="F112" s="18"/>
      <c r="G112" s="19"/>
      <c r="H112" s="20"/>
      <c r="I112" s="42">
        <f t="shared" ref="I112:I143" si="6">SUM(F112:H112)</f>
        <v>0</v>
      </c>
      <c r="J112" s="22"/>
      <c r="K112" s="23">
        <v>3</v>
      </c>
      <c r="M112" s="42">
        <f t="shared" si="4"/>
        <v>3</v>
      </c>
      <c r="N112" s="3" t="s">
        <v>173</v>
      </c>
      <c r="O112" s="17" t="s">
        <v>174</v>
      </c>
      <c r="P112" s="24"/>
      <c r="Q112" s="25"/>
    </row>
    <row r="113" spans="1:17" outlineLevel="1" x14ac:dyDescent="0.3">
      <c r="A113" s="3" t="s">
        <v>201</v>
      </c>
      <c r="B113" s="17" t="s">
        <v>191</v>
      </c>
      <c r="C113" s="17" t="s">
        <v>311</v>
      </c>
      <c r="D113" s="44">
        <v>10</v>
      </c>
      <c r="E113" s="44"/>
      <c r="F113" s="18"/>
      <c r="G113" s="19"/>
      <c r="H113" s="20"/>
      <c r="I113" s="42">
        <f t="shared" si="6"/>
        <v>0</v>
      </c>
      <c r="J113" s="22">
        <v>1</v>
      </c>
      <c r="K113" s="23">
        <v>1</v>
      </c>
      <c r="M113" s="42">
        <f t="shared" si="4"/>
        <v>2</v>
      </c>
      <c r="N113" s="3" t="s">
        <v>173</v>
      </c>
      <c r="O113" s="17" t="s">
        <v>174</v>
      </c>
      <c r="P113" s="24"/>
      <c r="Q113" s="25"/>
    </row>
    <row r="114" spans="1:17" outlineLevel="1" x14ac:dyDescent="0.3">
      <c r="A114" s="3" t="s">
        <v>201</v>
      </c>
      <c r="B114" s="17" t="s">
        <v>189</v>
      </c>
      <c r="C114" s="17" t="s">
        <v>311</v>
      </c>
      <c r="D114" s="44">
        <v>10</v>
      </c>
      <c r="E114" s="44"/>
      <c r="F114" s="18"/>
      <c r="G114" s="19"/>
      <c r="H114" s="20">
        <v>1</v>
      </c>
      <c r="I114" s="42">
        <f t="shared" si="6"/>
        <v>1</v>
      </c>
      <c r="J114" s="22"/>
      <c r="K114" s="23">
        <v>1</v>
      </c>
      <c r="M114" s="42">
        <f t="shared" si="4"/>
        <v>2</v>
      </c>
      <c r="N114" s="3" t="s">
        <v>173</v>
      </c>
      <c r="O114" s="17" t="s">
        <v>174</v>
      </c>
      <c r="P114" s="24"/>
    </row>
    <row r="115" spans="1:17" outlineLevel="1" x14ac:dyDescent="0.3">
      <c r="A115" s="3" t="s">
        <v>201</v>
      </c>
      <c r="B115" s="17" t="s">
        <v>203</v>
      </c>
      <c r="C115" s="17" t="s">
        <v>312</v>
      </c>
      <c r="D115" s="44">
        <v>10</v>
      </c>
      <c r="E115" s="44" t="s">
        <v>320</v>
      </c>
      <c r="F115" s="18"/>
      <c r="G115" s="19"/>
      <c r="H115" s="20">
        <v>2</v>
      </c>
      <c r="I115" s="42">
        <f t="shared" si="6"/>
        <v>2</v>
      </c>
      <c r="J115" s="22"/>
      <c r="K115" s="23"/>
      <c r="M115" s="42">
        <f t="shared" si="4"/>
        <v>2</v>
      </c>
      <c r="N115" s="3" t="s">
        <v>173</v>
      </c>
      <c r="O115" s="17" t="s">
        <v>174</v>
      </c>
      <c r="P115" s="24"/>
    </row>
    <row r="116" spans="1:17" outlineLevel="1" x14ac:dyDescent="0.3">
      <c r="A116" s="3" t="s">
        <v>201</v>
      </c>
      <c r="B116" s="17" t="s">
        <v>164</v>
      </c>
      <c r="C116" s="17" t="s">
        <v>314</v>
      </c>
      <c r="D116" s="44">
        <v>10</v>
      </c>
      <c r="E116" s="44"/>
      <c r="F116" s="18"/>
      <c r="G116" s="19"/>
      <c r="H116" s="20"/>
      <c r="I116" s="42">
        <f t="shared" si="6"/>
        <v>0</v>
      </c>
      <c r="J116" s="22">
        <v>2</v>
      </c>
      <c r="K116" s="23"/>
      <c r="M116" s="42">
        <f t="shared" si="4"/>
        <v>2</v>
      </c>
      <c r="N116" s="3" t="s">
        <v>173</v>
      </c>
      <c r="O116" s="17" t="s">
        <v>174</v>
      </c>
      <c r="P116" s="24"/>
      <c r="Q116" s="25"/>
    </row>
    <row r="117" spans="1:17" outlineLevel="1" x14ac:dyDescent="0.3">
      <c r="A117" s="3" t="s">
        <v>201</v>
      </c>
      <c r="B117" s="17" t="s">
        <v>195</v>
      </c>
      <c r="C117" s="17" t="s">
        <v>311</v>
      </c>
      <c r="D117" s="44">
        <v>10</v>
      </c>
      <c r="E117" s="44"/>
      <c r="F117" s="18"/>
      <c r="G117" s="19"/>
      <c r="H117" s="20">
        <v>2</v>
      </c>
      <c r="I117" s="42">
        <f t="shared" si="6"/>
        <v>2</v>
      </c>
      <c r="J117" s="22"/>
      <c r="K117" s="23"/>
      <c r="M117" s="42">
        <f t="shared" si="4"/>
        <v>2</v>
      </c>
      <c r="N117" s="3" t="s">
        <v>173</v>
      </c>
      <c r="O117" s="17" t="s">
        <v>174</v>
      </c>
      <c r="P117" s="24"/>
      <c r="Q117" s="25"/>
    </row>
    <row r="118" spans="1:17" outlineLevel="1" x14ac:dyDescent="0.3">
      <c r="A118" s="3" t="s">
        <v>201</v>
      </c>
      <c r="B118" s="17" t="s">
        <v>198</v>
      </c>
      <c r="C118" s="17" t="s">
        <v>312</v>
      </c>
      <c r="D118" s="44">
        <v>10</v>
      </c>
      <c r="E118" s="44" t="s">
        <v>320</v>
      </c>
      <c r="F118" s="18"/>
      <c r="G118" s="19"/>
      <c r="H118" s="20">
        <v>1</v>
      </c>
      <c r="I118" s="42">
        <f t="shared" si="6"/>
        <v>1</v>
      </c>
      <c r="J118" s="22"/>
      <c r="K118" s="23"/>
      <c r="M118" s="42">
        <f t="shared" si="4"/>
        <v>1</v>
      </c>
      <c r="N118" s="3" t="s">
        <v>173</v>
      </c>
      <c r="O118" s="17" t="s">
        <v>174</v>
      </c>
      <c r="P118" s="24"/>
      <c r="Q118" s="25"/>
    </row>
    <row r="119" spans="1:17" outlineLevel="1" x14ac:dyDescent="0.3">
      <c r="A119" s="3" t="s">
        <v>201</v>
      </c>
      <c r="B119" s="17" t="s">
        <v>204</v>
      </c>
      <c r="C119" s="17" t="s">
        <v>311</v>
      </c>
      <c r="D119" s="44">
        <v>10</v>
      </c>
      <c r="E119" s="44" t="s">
        <v>320</v>
      </c>
      <c r="F119" s="18"/>
      <c r="G119" s="19"/>
      <c r="H119" s="20">
        <v>1</v>
      </c>
      <c r="I119" s="42">
        <f t="shared" si="6"/>
        <v>1</v>
      </c>
      <c r="J119" s="22"/>
      <c r="K119" s="23"/>
      <c r="M119" s="42">
        <f t="shared" si="4"/>
        <v>1</v>
      </c>
      <c r="N119" s="3" t="s">
        <v>173</v>
      </c>
      <c r="O119" s="17" t="s">
        <v>174</v>
      </c>
      <c r="P119" s="24"/>
    </row>
    <row r="120" spans="1:17" outlineLevel="1" x14ac:dyDescent="0.3">
      <c r="A120" s="3" t="s">
        <v>201</v>
      </c>
      <c r="B120" s="17" t="s">
        <v>176</v>
      </c>
      <c r="C120" s="17" t="s">
        <v>314</v>
      </c>
      <c r="D120" s="44">
        <v>10</v>
      </c>
      <c r="E120" s="44"/>
      <c r="F120" s="18"/>
      <c r="G120" s="19"/>
      <c r="H120" s="20"/>
      <c r="I120" s="42">
        <f t="shared" si="6"/>
        <v>0</v>
      </c>
      <c r="J120" s="22"/>
      <c r="K120" s="23">
        <v>1</v>
      </c>
      <c r="M120" s="42">
        <f t="shared" si="4"/>
        <v>1</v>
      </c>
      <c r="N120" s="3" t="s">
        <v>173</v>
      </c>
      <c r="O120" s="17" t="s">
        <v>174</v>
      </c>
      <c r="P120" s="24"/>
      <c r="Q120" s="25"/>
    </row>
    <row r="121" spans="1:17" outlineLevel="1" x14ac:dyDescent="0.3">
      <c r="A121" s="3" t="s">
        <v>201</v>
      </c>
      <c r="B121" s="17" t="s">
        <v>163</v>
      </c>
      <c r="C121" s="17" t="s">
        <v>311</v>
      </c>
      <c r="D121" s="44">
        <v>10</v>
      </c>
      <c r="E121" s="44"/>
      <c r="F121" s="18"/>
      <c r="G121" s="19"/>
      <c r="H121" s="20"/>
      <c r="I121" s="42">
        <f t="shared" si="6"/>
        <v>0</v>
      </c>
      <c r="J121" s="22"/>
      <c r="K121" s="23">
        <v>1</v>
      </c>
      <c r="M121" s="42">
        <f t="shared" si="4"/>
        <v>1</v>
      </c>
      <c r="N121" s="3" t="s">
        <v>173</v>
      </c>
      <c r="O121" s="17" t="s">
        <v>174</v>
      </c>
      <c r="P121" s="24"/>
      <c r="Q121" s="25"/>
    </row>
    <row r="122" spans="1:17" outlineLevel="1" x14ac:dyDescent="0.3">
      <c r="A122" s="3" t="s">
        <v>201</v>
      </c>
      <c r="B122" s="17" t="s">
        <v>193</v>
      </c>
      <c r="C122" s="17" t="s">
        <v>312</v>
      </c>
      <c r="D122" s="44">
        <v>10</v>
      </c>
      <c r="E122" s="44"/>
      <c r="F122" s="18"/>
      <c r="G122" s="19"/>
      <c r="H122" s="20">
        <v>1</v>
      </c>
      <c r="I122" s="42">
        <f t="shared" si="6"/>
        <v>1</v>
      </c>
      <c r="J122" s="22"/>
      <c r="K122" s="23"/>
      <c r="M122" s="42">
        <f t="shared" si="4"/>
        <v>1</v>
      </c>
      <c r="N122" s="3" t="s">
        <v>173</v>
      </c>
      <c r="O122" s="17" t="s">
        <v>174</v>
      </c>
      <c r="P122" s="24"/>
      <c r="Q122" s="25"/>
    </row>
    <row r="123" spans="1:17" outlineLevel="1" x14ac:dyDescent="0.3">
      <c r="A123" s="3" t="s">
        <v>201</v>
      </c>
      <c r="B123" s="17" t="s">
        <v>205</v>
      </c>
      <c r="C123" s="17" t="s">
        <v>314</v>
      </c>
      <c r="D123" s="44">
        <v>10</v>
      </c>
      <c r="E123" s="44"/>
      <c r="F123" s="18"/>
      <c r="G123" s="19"/>
      <c r="H123" s="20">
        <v>1</v>
      </c>
      <c r="I123" s="42">
        <f t="shared" si="6"/>
        <v>1</v>
      </c>
      <c r="J123" s="22"/>
      <c r="K123" s="23"/>
      <c r="M123" s="42">
        <f t="shared" si="4"/>
        <v>1</v>
      </c>
      <c r="N123" s="3" t="s">
        <v>173</v>
      </c>
      <c r="O123" s="17" t="s">
        <v>174</v>
      </c>
      <c r="P123" s="24"/>
    </row>
    <row r="124" spans="1:17" outlineLevel="1" x14ac:dyDescent="0.3">
      <c r="A124" s="3" t="s">
        <v>201</v>
      </c>
      <c r="B124" s="17" t="s">
        <v>274</v>
      </c>
      <c r="C124" s="17" t="s">
        <v>312</v>
      </c>
      <c r="D124" s="44">
        <v>10</v>
      </c>
      <c r="E124" s="44"/>
      <c r="F124" s="18"/>
      <c r="G124" s="19"/>
      <c r="H124" s="20"/>
      <c r="I124" s="42">
        <f t="shared" si="6"/>
        <v>0</v>
      </c>
      <c r="J124" s="22"/>
      <c r="K124" s="23">
        <v>1</v>
      </c>
      <c r="M124" s="42">
        <f t="shared" si="4"/>
        <v>1</v>
      </c>
      <c r="N124" s="3" t="s">
        <v>173</v>
      </c>
      <c r="O124" s="17" t="s">
        <v>174</v>
      </c>
      <c r="P124" s="24"/>
      <c r="Q124" s="25"/>
    </row>
    <row r="125" spans="1:17" outlineLevel="1" x14ac:dyDescent="0.3">
      <c r="A125" s="3" t="s">
        <v>197</v>
      </c>
      <c r="B125" s="17" t="s">
        <v>162</v>
      </c>
      <c r="C125" s="17" t="s">
        <v>312</v>
      </c>
      <c r="D125" s="44">
        <v>10</v>
      </c>
      <c r="E125" s="44"/>
      <c r="F125" s="18"/>
      <c r="G125" s="19"/>
      <c r="H125" s="20">
        <v>4</v>
      </c>
      <c r="I125" s="42">
        <f t="shared" si="6"/>
        <v>4</v>
      </c>
      <c r="J125" s="22"/>
      <c r="K125" s="23">
        <v>10</v>
      </c>
      <c r="M125" s="42">
        <f t="shared" si="4"/>
        <v>14</v>
      </c>
      <c r="N125" s="3" t="s">
        <v>173</v>
      </c>
      <c r="O125" s="17"/>
      <c r="P125" s="24"/>
      <c r="Q125" s="25"/>
    </row>
    <row r="126" spans="1:17" outlineLevel="1" x14ac:dyDescent="0.3">
      <c r="A126" s="3" t="s">
        <v>197</v>
      </c>
      <c r="B126" s="17" t="s">
        <v>186</v>
      </c>
      <c r="C126" s="17" t="s">
        <v>312</v>
      </c>
      <c r="D126" s="44">
        <v>10</v>
      </c>
      <c r="E126" s="44"/>
      <c r="F126" s="18"/>
      <c r="G126" s="19"/>
      <c r="H126" s="20">
        <v>3</v>
      </c>
      <c r="I126" s="42">
        <f t="shared" si="6"/>
        <v>3</v>
      </c>
      <c r="J126" s="22"/>
      <c r="K126" s="23">
        <v>9</v>
      </c>
      <c r="M126" s="42">
        <f t="shared" si="4"/>
        <v>12</v>
      </c>
      <c r="N126" s="3" t="s">
        <v>187</v>
      </c>
      <c r="O126" s="17" t="s">
        <v>174</v>
      </c>
      <c r="P126" s="24"/>
      <c r="Q126" s="25"/>
    </row>
    <row r="127" spans="1:17" outlineLevel="1" x14ac:dyDescent="0.3">
      <c r="A127" s="3" t="s">
        <v>197</v>
      </c>
      <c r="B127" s="17" t="s">
        <v>198</v>
      </c>
      <c r="C127" s="17" t="s">
        <v>312</v>
      </c>
      <c r="D127" s="44">
        <v>10</v>
      </c>
      <c r="E127" s="44" t="s">
        <v>320</v>
      </c>
      <c r="F127" s="18"/>
      <c r="G127" s="19"/>
      <c r="H127" s="20">
        <v>2</v>
      </c>
      <c r="I127" s="42">
        <f t="shared" si="6"/>
        <v>2</v>
      </c>
      <c r="J127" s="22"/>
      <c r="K127" s="23">
        <v>3</v>
      </c>
      <c r="M127" s="42">
        <f t="shared" si="4"/>
        <v>5</v>
      </c>
      <c r="N127" s="3" t="s">
        <v>173</v>
      </c>
      <c r="O127" s="17" t="s">
        <v>174</v>
      </c>
      <c r="P127" s="24"/>
      <c r="Q127" s="25"/>
    </row>
    <row r="128" spans="1:17" outlineLevel="1" x14ac:dyDescent="0.3">
      <c r="A128" s="3" t="s">
        <v>197</v>
      </c>
      <c r="B128" s="17" t="s">
        <v>195</v>
      </c>
      <c r="C128" s="17" t="s">
        <v>311</v>
      </c>
      <c r="D128" s="44">
        <v>10</v>
      </c>
      <c r="E128" s="44"/>
      <c r="F128" s="18"/>
      <c r="G128" s="19"/>
      <c r="H128" s="20">
        <v>1</v>
      </c>
      <c r="I128" s="42">
        <f t="shared" si="6"/>
        <v>1</v>
      </c>
      <c r="J128" s="22"/>
      <c r="K128" s="23">
        <v>4</v>
      </c>
      <c r="M128" s="42">
        <f t="shared" si="4"/>
        <v>5</v>
      </c>
      <c r="N128" s="3" t="s">
        <v>173</v>
      </c>
      <c r="O128" s="17" t="s">
        <v>174</v>
      </c>
      <c r="P128" s="24"/>
      <c r="Q128" s="25"/>
    </row>
    <row r="129" spans="1:17" outlineLevel="1" x14ac:dyDescent="0.3">
      <c r="A129" s="3" t="s">
        <v>197</v>
      </c>
      <c r="B129" s="17" t="s">
        <v>191</v>
      </c>
      <c r="C129" s="17" t="s">
        <v>311</v>
      </c>
      <c r="D129" s="44">
        <v>10</v>
      </c>
      <c r="E129" s="44"/>
      <c r="F129" s="18"/>
      <c r="G129" s="19"/>
      <c r="H129" s="20">
        <v>1</v>
      </c>
      <c r="I129" s="42">
        <f t="shared" si="6"/>
        <v>1</v>
      </c>
      <c r="J129" s="22"/>
      <c r="K129" s="23">
        <v>3</v>
      </c>
      <c r="M129" s="42">
        <f t="shared" si="4"/>
        <v>4</v>
      </c>
      <c r="N129" s="3" t="s">
        <v>173</v>
      </c>
      <c r="O129" s="17" t="s">
        <v>174</v>
      </c>
      <c r="P129" s="24"/>
      <c r="Q129" s="25"/>
    </row>
    <row r="130" spans="1:17" outlineLevel="1" x14ac:dyDescent="0.3">
      <c r="A130" s="3" t="s">
        <v>197</v>
      </c>
      <c r="B130" s="17" t="s">
        <v>180</v>
      </c>
      <c r="C130" s="17" t="s">
        <v>311</v>
      </c>
      <c r="D130" s="44">
        <v>10</v>
      </c>
      <c r="E130" s="44"/>
      <c r="F130" s="18"/>
      <c r="G130" s="19"/>
      <c r="H130" s="20">
        <v>1</v>
      </c>
      <c r="I130" s="42">
        <f t="shared" si="6"/>
        <v>1</v>
      </c>
      <c r="J130" s="22"/>
      <c r="K130" s="23">
        <v>2</v>
      </c>
      <c r="M130" s="42">
        <f t="shared" ref="M130:M193" si="7">SUM(I130:L130)</f>
        <v>3</v>
      </c>
      <c r="N130" s="3" t="s">
        <v>173</v>
      </c>
      <c r="O130" s="17" t="s">
        <v>174</v>
      </c>
      <c r="P130" s="24"/>
    </row>
    <row r="131" spans="1:17" outlineLevel="1" x14ac:dyDescent="0.3">
      <c r="A131" s="3" t="s">
        <v>197</v>
      </c>
      <c r="B131" s="17" t="s">
        <v>164</v>
      </c>
      <c r="C131" s="17" t="s">
        <v>314</v>
      </c>
      <c r="D131" s="44">
        <v>10</v>
      </c>
      <c r="E131" s="44"/>
      <c r="F131" s="18"/>
      <c r="G131" s="19"/>
      <c r="H131" s="20"/>
      <c r="J131" s="22"/>
      <c r="K131" s="23">
        <v>3</v>
      </c>
      <c r="M131" s="42">
        <f t="shared" si="7"/>
        <v>3</v>
      </c>
      <c r="N131" s="3" t="s">
        <v>173</v>
      </c>
      <c r="O131" s="17" t="s">
        <v>174</v>
      </c>
      <c r="P131" s="24"/>
      <c r="Q131" s="25"/>
    </row>
    <row r="132" spans="1:17" outlineLevel="1" x14ac:dyDescent="0.3">
      <c r="A132" s="3" t="s">
        <v>197</v>
      </c>
      <c r="B132" s="17" t="s">
        <v>193</v>
      </c>
      <c r="C132" s="17" t="s">
        <v>312</v>
      </c>
      <c r="D132" s="44">
        <v>10</v>
      </c>
      <c r="E132" s="44"/>
      <c r="F132" s="18"/>
      <c r="G132" s="19"/>
      <c r="H132" s="20">
        <v>2</v>
      </c>
      <c r="I132" s="42">
        <f>SUM(F132:H132)</f>
        <v>2</v>
      </c>
      <c r="J132" s="22"/>
      <c r="K132" s="23"/>
      <c r="M132" s="42">
        <f t="shared" si="7"/>
        <v>2</v>
      </c>
      <c r="N132" s="3" t="s">
        <v>173</v>
      </c>
      <c r="O132" s="17" t="s">
        <v>174</v>
      </c>
      <c r="P132" s="24"/>
      <c r="Q132" s="25"/>
    </row>
    <row r="133" spans="1:17" outlineLevel="1" x14ac:dyDescent="0.3">
      <c r="A133" s="3" t="s">
        <v>197</v>
      </c>
      <c r="B133" s="17" t="s">
        <v>194</v>
      </c>
      <c r="C133" s="17" t="s">
        <v>312</v>
      </c>
      <c r="D133" s="44">
        <v>10</v>
      </c>
      <c r="E133" s="44"/>
      <c r="F133" s="18"/>
      <c r="G133" s="19"/>
      <c r="H133" s="20">
        <v>2</v>
      </c>
      <c r="I133" s="42">
        <f>SUM(F133:H133)</f>
        <v>2</v>
      </c>
      <c r="J133" s="22"/>
      <c r="K133" s="23"/>
      <c r="M133" s="42">
        <f t="shared" si="7"/>
        <v>2</v>
      </c>
      <c r="N133" s="3" t="s">
        <v>173</v>
      </c>
      <c r="O133" s="17" t="s">
        <v>174</v>
      </c>
      <c r="P133" s="24"/>
      <c r="Q133" s="25"/>
    </row>
    <row r="134" spans="1:17" outlineLevel="1" x14ac:dyDescent="0.3">
      <c r="A134" s="3" t="s">
        <v>197</v>
      </c>
      <c r="B134" s="17" t="s">
        <v>182</v>
      </c>
      <c r="C134" s="17" t="s">
        <v>312</v>
      </c>
      <c r="D134" s="44">
        <v>10</v>
      </c>
      <c r="E134" s="44"/>
      <c r="F134" s="18"/>
      <c r="G134" s="19"/>
      <c r="H134" s="20">
        <v>1</v>
      </c>
      <c r="I134" s="42">
        <f>SUM(F134:H134)</f>
        <v>1</v>
      </c>
      <c r="J134" s="22"/>
      <c r="K134" s="23"/>
      <c r="M134" s="42">
        <f t="shared" si="7"/>
        <v>1</v>
      </c>
      <c r="N134" s="3" t="s">
        <v>173</v>
      </c>
      <c r="O134" s="17" t="s">
        <v>174</v>
      </c>
      <c r="P134" s="24"/>
      <c r="Q134" s="25"/>
    </row>
    <row r="135" spans="1:17" outlineLevel="1" x14ac:dyDescent="0.3">
      <c r="A135" s="3" t="s">
        <v>197</v>
      </c>
      <c r="B135" s="17" t="s">
        <v>163</v>
      </c>
      <c r="C135" s="17" t="s">
        <v>311</v>
      </c>
      <c r="D135" s="44">
        <v>10</v>
      </c>
      <c r="E135" s="44"/>
      <c r="F135" s="18"/>
      <c r="G135" s="19"/>
      <c r="H135" s="20"/>
      <c r="J135" s="22"/>
      <c r="K135" s="23">
        <v>1</v>
      </c>
      <c r="M135" s="42">
        <f t="shared" si="7"/>
        <v>1</v>
      </c>
      <c r="N135" s="3" t="s">
        <v>173</v>
      </c>
      <c r="O135" s="17" t="s">
        <v>174</v>
      </c>
      <c r="P135" s="24"/>
      <c r="Q135" s="25"/>
    </row>
    <row r="136" spans="1:17" outlineLevel="1" x14ac:dyDescent="0.3">
      <c r="A136" s="3" t="s">
        <v>197</v>
      </c>
      <c r="B136" s="17" t="s">
        <v>196</v>
      </c>
      <c r="C136" s="17" t="s">
        <v>314</v>
      </c>
      <c r="D136" s="44">
        <v>10</v>
      </c>
      <c r="E136" s="44"/>
      <c r="F136" s="18"/>
      <c r="G136" s="19"/>
      <c r="H136" s="20"/>
      <c r="J136" s="22"/>
      <c r="K136" s="23">
        <v>1</v>
      </c>
      <c r="M136" s="42">
        <f t="shared" si="7"/>
        <v>1</v>
      </c>
      <c r="N136" s="3" t="s">
        <v>173</v>
      </c>
      <c r="O136" s="17" t="s">
        <v>174</v>
      </c>
      <c r="P136" s="24"/>
      <c r="Q136" s="25"/>
    </row>
    <row r="137" spans="1:17" outlineLevel="1" x14ac:dyDescent="0.3">
      <c r="A137" s="3" t="s">
        <v>197</v>
      </c>
      <c r="B137" s="17" t="s">
        <v>199</v>
      </c>
      <c r="C137" s="17" t="s">
        <v>312</v>
      </c>
      <c r="D137" s="44">
        <v>10</v>
      </c>
      <c r="E137" s="44"/>
      <c r="F137" s="18"/>
      <c r="G137" s="19"/>
      <c r="H137" s="20">
        <v>1</v>
      </c>
      <c r="I137" s="42">
        <f>SUM(F137:H137)</f>
        <v>1</v>
      </c>
      <c r="J137" s="22"/>
      <c r="K137" s="23"/>
      <c r="M137" s="42">
        <f t="shared" si="7"/>
        <v>1</v>
      </c>
      <c r="N137" s="3" t="s">
        <v>173</v>
      </c>
      <c r="O137" s="17" t="s">
        <v>174</v>
      </c>
      <c r="P137" s="24"/>
      <c r="Q137" s="25"/>
    </row>
    <row r="138" spans="1:17" outlineLevel="1" x14ac:dyDescent="0.3">
      <c r="A138" s="3" t="s">
        <v>197</v>
      </c>
      <c r="B138" s="17" t="s">
        <v>200</v>
      </c>
      <c r="C138" s="17" t="s">
        <v>314</v>
      </c>
      <c r="D138" s="44">
        <v>10</v>
      </c>
      <c r="E138" s="44"/>
      <c r="F138" s="18"/>
      <c r="G138" s="19"/>
      <c r="H138" s="20">
        <v>1</v>
      </c>
      <c r="I138" s="42">
        <f>SUM(F138:H138)</f>
        <v>1</v>
      </c>
      <c r="J138" s="22"/>
      <c r="K138" s="23"/>
      <c r="M138" s="42">
        <f t="shared" si="7"/>
        <v>1</v>
      </c>
      <c r="N138" s="3" t="s">
        <v>173</v>
      </c>
      <c r="O138" s="17" t="s">
        <v>174</v>
      </c>
      <c r="P138" s="24"/>
      <c r="Q138" s="25"/>
    </row>
    <row r="139" spans="1:17" outlineLevel="1" x14ac:dyDescent="0.3">
      <c r="A139" s="3" t="s">
        <v>197</v>
      </c>
      <c r="B139" s="17" t="s">
        <v>168</v>
      </c>
      <c r="C139" s="17" t="s">
        <v>312</v>
      </c>
      <c r="D139" s="44">
        <v>10</v>
      </c>
      <c r="E139" s="44"/>
      <c r="F139" s="18"/>
      <c r="G139" s="19"/>
      <c r="H139" s="20"/>
      <c r="J139" s="22"/>
      <c r="K139" s="23"/>
      <c r="M139" s="42">
        <f t="shared" si="7"/>
        <v>0</v>
      </c>
      <c r="N139" s="3" t="s">
        <v>173</v>
      </c>
      <c r="O139" s="17"/>
      <c r="P139" s="24"/>
      <c r="Q139" s="25"/>
    </row>
    <row r="140" spans="1:17" outlineLevel="1" x14ac:dyDescent="0.3">
      <c r="A140" s="3" t="s">
        <v>185</v>
      </c>
      <c r="B140" s="17" t="s">
        <v>186</v>
      </c>
      <c r="C140" s="17" t="s">
        <v>312</v>
      </c>
      <c r="D140" s="44">
        <v>10</v>
      </c>
      <c r="E140" s="44"/>
      <c r="F140" s="18"/>
      <c r="G140" s="19"/>
      <c r="H140" s="20">
        <v>6</v>
      </c>
      <c r="I140" s="42">
        <f t="shared" ref="I140:I203" si="8">SUM(F140:H140)</f>
        <v>6</v>
      </c>
      <c r="J140" s="22">
        <v>9</v>
      </c>
      <c r="K140" s="23">
        <v>24</v>
      </c>
      <c r="M140" s="42">
        <f t="shared" si="7"/>
        <v>39</v>
      </c>
      <c r="N140" s="3" t="s">
        <v>187</v>
      </c>
      <c r="O140" s="17" t="s">
        <v>174</v>
      </c>
      <c r="P140" s="24"/>
      <c r="Q140" s="25"/>
    </row>
    <row r="141" spans="1:17" outlineLevel="1" x14ac:dyDescent="0.3">
      <c r="A141" s="3" t="s">
        <v>185</v>
      </c>
      <c r="B141" s="17" t="s">
        <v>162</v>
      </c>
      <c r="C141" s="17" t="s">
        <v>312</v>
      </c>
      <c r="D141" s="44">
        <v>10</v>
      </c>
      <c r="E141" s="44"/>
      <c r="F141" s="18"/>
      <c r="G141" s="19"/>
      <c r="H141" s="20">
        <v>5</v>
      </c>
      <c r="I141" s="42">
        <f t="shared" si="8"/>
        <v>5</v>
      </c>
      <c r="J141" s="22">
        <v>4</v>
      </c>
      <c r="K141" s="23">
        <v>14</v>
      </c>
      <c r="M141" s="42">
        <f t="shared" si="7"/>
        <v>23</v>
      </c>
      <c r="N141" s="3" t="s">
        <v>173</v>
      </c>
      <c r="O141" s="17"/>
      <c r="P141" s="24"/>
      <c r="Q141" s="24"/>
    </row>
    <row r="142" spans="1:17" outlineLevel="1" x14ac:dyDescent="0.3">
      <c r="A142" s="3" t="s">
        <v>185</v>
      </c>
      <c r="B142" s="17" t="s">
        <v>168</v>
      </c>
      <c r="C142" s="17" t="s">
        <v>312</v>
      </c>
      <c r="D142" s="44">
        <v>10</v>
      </c>
      <c r="E142" s="44"/>
      <c r="F142" s="18"/>
      <c r="G142" s="19"/>
      <c r="H142" s="20">
        <v>4</v>
      </c>
      <c r="I142" s="42">
        <f t="shared" si="8"/>
        <v>4</v>
      </c>
      <c r="J142" s="22">
        <v>1</v>
      </c>
      <c r="K142" s="23">
        <v>11</v>
      </c>
      <c r="M142" s="42">
        <f t="shared" si="7"/>
        <v>16</v>
      </c>
      <c r="N142" s="3" t="s">
        <v>173</v>
      </c>
      <c r="O142" s="17" t="s">
        <v>174</v>
      </c>
      <c r="P142" s="24"/>
      <c r="Q142" s="25"/>
    </row>
    <row r="143" spans="1:17" outlineLevel="1" x14ac:dyDescent="0.3">
      <c r="A143" s="3" t="s">
        <v>185</v>
      </c>
      <c r="B143" s="17" t="s">
        <v>191</v>
      </c>
      <c r="C143" s="17" t="s">
        <v>311</v>
      </c>
      <c r="D143" s="44">
        <v>10</v>
      </c>
      <c r="E143" s="44"/>
      <c r="F143" s="18"/>
      <c r="G143" s="19"/>
      <c r="H143" s="20">
        <v>2</v>
      </c>
      <c r="I143" s="42">
        <f t="shared" si="8"/>
        <v>2</v>
      </c>
      <c r="J143" s="22">
        <v>1</v>
      </c>
      <c r="K143" s="23">
        <v>3</v>
      </c>
      <c r="M143" s="42">
        <f t="shared" si="7"/>
        <v>6</v>
      </c>
      <c r="N143" s="3" t="s">
        <v>173</v>
      </c>
      <c r="O143" s="17" t="s">
        <v>174</v>
      </c>
      <c r="P143" s="16" t="s">
        <v>190</v>
      </c>
      <c r="Q143" s="25"/>
    </row>
    <row r="144" spans="1:17" outlineLevel="1" x14ac:dyDescent="0.3">
      <c r="A144" s="3" t="s">
        <v>185</v>
      </c>
      <c r="B144" s="17" t="s">
        <v>175</v>
      </c>
      <c r="C144" s="17" t="s">
        <v>314</v>
      </c>
      <c r="D144" s="44">
        <v>10</v>
      </c>
      <c r="E144" s="44"/>
      <c r="F144" s="18"/>
      <c r="G144" s="19"/>
      <c r="H144" s="20">
        <v>1</v>
      </c>
      <c r="I144" s="42">
        <f t="shared" si="8"/>
        <v>1</v>
      </c>
      <c r="J144" s="22">
        <v>1</v>
      </c>
      <c r="K144" s="23">
        <v>2</v>
      </c>
      <c r="M144" s="42">
        <f t="shared" si="7"/>
        <v>4</v>
      </c>
      <c r="N144" s="3" t="s">
        <v>173</v>
      </c>
      <c r="O144" s="17" t="s">
        <v>174</v>
      </c>
      <c r="P144" s="24"/>
    </row>
    <row r="145" spans="1:17" outlineLevel="1" x14ac:dyDescent="0.3">
      <c r="A145" s="3" t="s">
        <v>185</v>
      </c>
      <c r="B145" s="17" t="s">
        <v>164</v>
      </c>
      <c r="C145" s="17" t="s">
        <v>314</v>
      </c>
      <c r="D145" s="44">
        <v>10</v>
      </c>
      <c r="E145" s="44"/>
      <c r="F145" s="18"/>
      <c r="G145" s="19"/>
      <c r="H145" s="20">
        <v>1</v>
      </c>
      <c r="I145" s="42">
        <f t="shared" si="8"/>
        <v>1</v>
      </c>
      <c r="J145" s="22"/>
      <c r="K145" s="23">
        <v>3</v>
      </c>
      <c r="M145" s="42">
        <f t="shared" si="7"/>
        <v>4</v>
      </c>
      <c r="N145" s="3" t="s">
        <v>173</v>
      </c>
      <c r="O145" s="17" t="s">
        <v>174</v>
      </c>
      <c r="P145" s="24"/>
      <c r="Q145" s="25"/>
    </row>
    <row r="146" spans="1:17" outlineLevel="1" x14ac:dyDescent="0.3">
      <c r="A146" s="3" t="s">
        <v>185</v>
      </c>
      <c r="B146" s="17" t="s">
        <v>180</v>
      </c>
      <c r="C146" s="17" t="s">
        <v>311</v>
      </c>
      <c r="D146" s="44">
        <v>10</v>
      </c>
      <c r="E146" s="44"/>
      <c r="F146" s="18"/>
      <c r="G146" s="19"/>
      <c r="H146" s="20">
        <v>2</v>
      </c>
      <c r="I146" s="42">
        <f t="shared" si="8"/>
        <v>2</v>
      </c>
      <c r="J146" s="22"/>
      <c r="K146" s="23">
        <v>1</v>
      </c>
      <c r="M146" s="42">
        <f t="shared" si="7"/>
        <v>3</v>
      </c>
      <c r="N146" s="3" t="s">
        <v>173</v>
      </c>
      <c r="O146" s="17" t="s">
        <v>174</v>
      </c>
      <c r="P146" s="16" t="s">
        <v>190</v>
      </c>
    </row>
    <row r="147" spans="1:17" outlineLevel="1" x14ac:dyDescent="0.3">
      <c r="A147" s="3" t="s">
        <v>185</v>
      </c>
      <c r="B147" s="17" t="s">
        <v>163</v>
      </c>
      <c r="C147" s="17" t="s">
        <v>311</v>
      </c>
      <c r="D147" s="44">
        <v>10</v>
      </c>
      <c r="E147" s="44"/>
      <c r="F147" s="18"/>
      <c r="G147" s="19"/>
      <c r="H147" s="20">
        <v>1</v>
      </c>
      <c r="I147" s="42">
        <f t="shared" si="8"/>
        <v>1</v>
      </c>
      <c r="J147" s="22"/>
      <c r="K147" s="23">
        <v>2</v>
      </c>
      <c r="M147" s="42">
        <f t="shared" si="7"/>
        <v>3</v>
      </c>
      <c r="N147" s="3" t="s">
        <v>173</v>
      </c>
      <c r="O147" s="17" t="s">
        <v>174</v>
      </c>
      <c r="P147" s="24"/>
      <c r="Q147" s="25"/>
    </row>
    <row r="148" spans="1:17" outlineLevel="1" x14ac:dyDescent="0.3">
      <c r="A148" s="3" t="s">
        <v>185</v>
      </c>
      <c r="B148" s="17" t="s">
        <v>193</v>
      </c>
      <c r="C148" s="17" t="s">
        <v>312</v>
      </c>
      <c r="D148" s="44">
        <v>10</v>
      </c>
      <c r="E148" s="44"/>
      <c r="F148" s="18"/>
      <c r="G148" s="19"/>
      <c r="H148" s="20">
        <v>2</v>
      </c>
      <c r="I148" s="42">
        <f t="shared" si="8"/>
        <v>2</v>
      </c>
      <c r="J148" s="22"/>
      <c r="K148" s="23">
        <v>1</v>
      </c>
      <c r="M148" s="42">
        <f t="shared" si="7"/>
        <v>3</v>
      </c>
      <c r="N148" s="3" t="s">
        <v>173</v>
      </c>
      <c r="O148" s="17" t="s">
        <v>174</v>
      </c>
      <c r="P148" s="24"/>
      <c r="Q148" s="25"/>
    </row>
    <row r="149" spans="1:17" outlineLevel="1" x14ac:dyDescent="0.3">
      <c r="A149" s="3" t="s">
        <v>185</v>
      </c>
      <c r="B149" s="17" t="s">
        <v>195</v>
      </c>
      <c r="C149" s="17" t="s">
        <v>311</v>
      </c>
      <c r="D149" s="44">
        <v>10</v>
      </c>
      <c r="E149" s="44"/>
      <c r="F149" s="18"/>
      <c r="G149" s="19"/>
      <c r="H149" s="20">
        <v>2</v>
      </c>
      <c r="I149" s="42">
        <f t="shared" si="8"/>
        <v>2</v>
      </c>
      <c r="J149" s="22"/>
      <c r="K149" s="23">
        <v>1</v>
      </c>
      <c r="M149" s="42">
        <f t="shared" si="7"/>
        <v>3</v>
      </c>
      <c r="N149" s="3" t="s">
        <v>173</v>
      </c>
      <c r="O149" s="17" t="s">
        <v>174</v>
      </c>
      <c r="P149" s="24"/>
    </row>
    <row r="150" spans="1:17" outlineLevel="1" x14ac:dyDescent="0.3">
      <c r="A150" s="3" t="s">
        <v>185</v>
      </c>
      <c r="B150" s="17" t="s">
        <v>182</v>
      </c>
      <c r="C150" s="17" t="s">
        <v>312</v>
      </c>
      <c r="D150" s="44">
        <v>10</v>
      </c>
      <c r="E150" s="44"/>
      <c r="F150" s="18"/>
      <c r="G150" s="19"/>
      <c r="H150" s="20"/>
      <c r="I150" s="42">
        <f t="shared" si="8"/>
        <v>0</v>
      </c>
      <c r="J150" s="22"/>
      <c r="K150" s="23">
        <v>2</v>
      </c>
      <c r="M150" s="42">
        <f t="shared" si="7"/>
        <v>2</v>
      </c>
      <c r="N150" s="3" t="s">
        <v>173</v>
      </c>
      <c r="O150" s="17" t="s">
        <v>174</v>
      </c>
      <c r="P150" s="24"/>
      <c r="Q150" s="25"/>
    </row>
    <row r="151" spans="1:17" outlineLevel="1" x14ac:dyDescent="0.3">
      <c r="A151" s="3" t="s">
        <v>185</v>
      </c>
      <c r="B151" s="17" t="s">
        <v>189</v>
      </c>
      <c r="C151" s="17" t="s">
        <v>311</v>
      </c>
      <c r="D151" s="44">
        <v>10</v>
      </c>
      <c r="E151" s="44"/>
      <c r="F151" s="18"/>
      <c r="G151" s="19"/>
      <c r="H151" s="20">
        <v>1</v>
      </c>
      <c r="I151" s="42">
        <f t="shared" si="8"/>
        <v>1</v>
      </c>
      <c r="J151" s="22">
        <v>1</v>
      </c>
      <c r="K151" s="23">
        <v>0</v>
      </c>
      <c r="M151" s="42">
        <f t="shared" si="7"/>
        <v>2</v>
      </c>
      <c r="N151" s="3" t="s">
        <v>173</v>
      </c>
      <c r="O151" s="17" t="s">
        <v>174</v>
      </c>
      <c r="P151" s="31" t="s">
        <v>190</v>
      </c>
      <c r="Q151" s="25"/>
    </row>
    <row r="152" spans="1:17" outlineLevel="1" x14ac:dyDescent="0.3">
      <c r="A152" s="3" t="s">
        <v>185</v>
      </c>
      <c r="B152" s="17" t="s">
        <v>177</v>
      </c>
      <c r="C152" s="17" t="s">
        <v>312</v>
      </c>
      <c r="D152" s="44">
        <v>10</v>
      </c>
      <c r="E152" s="44"/>
      <c r="F152" s="18"/>
      <c r="G152" s="19"/>
      <c r="H152" s="20"/>
      <c r="I152" s="42">
        <f t="shared" si="8"/>
        <v>0</v>
      </c>
      <c r="J152" s="22">
        <v>1</v>
      </c>
      <c r="K152" s="23"/>
      <c r="M152" s="42">
        <f t="shared" si="7"/>
        <v>1</v>
      </c>
      <c r="N152" s="3" t="s">
        <v>173</v>
      </c>
      <c r="O152" s="17" t="s">
        <v>174</v>
      </c>
      <c r="Q152" s="25"/>
    </row>
    <row r="153" spans="1:17" outlineLevel="1" x14ac:dyDescent="0.3">
      <c r="A153" s="3" t="s">
        <v>185</v>
      </c>
      <c r="B153" s="17" t="s">
        <v>130</v>
      </c>
      <c r="C153" s="17" t="s">
        <v>312</v>
      </c>
      <c r="D153" s="44">
        <v>10</v>
      </c>
      <c r="E153" s="44"/>
      <c r="F153" s="18"/>
      <c r="G153" s="19"/>
      <c r="H153" s="20"/>
      <c r="I153" s="42">
        <f t="shared" si="8"/>
        <v>0</v>
      </c>
      <c r="J153" s="22"/>
      <c r="K153" s="23"/>
      <c r="M153" s="42">
        <f t="shared" si="7"/>
        <v>0</v>
      </c>
      <c r="N153" s="3" t="s">
        <v>173</v>
      </c>
      <c r="O153" s="17" t="s">
        <v>174</v>
      </c>
      <c r="P153" s="24"/>
    </row>
    <row r="154" spans="1:17" outlineLevel="1" x14ac:dyDescent="0.3">
      <c r="A154" s="3" t="s">
        <v>185</v>
      </c>
      <c r="B154" s="17" t="s">
        <v>263</v>
      </c>
      <c r="C154" s="17" t="s">
        <v>266</v>
      </c>
      <c r="D154" s="44">
        <v>10</v>
      </c>
      <c r="E154" s="44"/>
      <c r="F154" s="18"/>
      <c r="G154" s="19"/>
      <c r="H154" s="20"/>
      <c r="I154" s="42">
        <f t="shared" si="8"/>
        <v>0</v>
      </c>
      <c r="J154" s="22"/>
      <c r="K154" s="23"/>
      <c r="M154" s="42">
        <f t="shared" si="7"/>
        <v>0</v>
      </c>
      <c r="N154" s="3" t="s">
        <v>173</v>
      </c>
      <c r="O154" s="17" t="s">
        <v>174</v>
      </c>
      <c r="P154" s="31" t="s">
        <v>192</v>
      </c>
      <c r="Q154" s="25"/>
    </row>
    <row r="155" spans="1:17" outlineLevel="1" x14ac:dyDescent="0.3">
      <c r="A155" s="3" t="s">
        <v>185</v>
      </c>
      <c r="B155" s="17" t="s">
        <v>196</v>
      </c>
      <c r="C155" s="17" t="s">
        <v>314</v>
      </c>
      <c r="D155" s="44">
        <v>10</v>
      </c>
      <c r="E155" s="44"/>
      <c r="F155" s="18"/>
      <c r="G155" s="19"/>
      <c r="H155" s="20"/>
      <c r="I155" s="42">
        <f t="shared" si="8"/>
        <v>0</v>
      </c>
      <c r="J155" s="22"/>
      <c r="K155" s="23"/>
      <c r="M155" s="42">
        <f t="shared" si="7"/>
        <v>0</v>
      </c>
      <c r="N155" s="3" t="s">
        <v>173</v>
      </c>
      <c r="O155" s="17" t="s">
        <v>174</v>
      </c>
      <c r="P155" s="24"/>
      <c r="Q155" s="25"/>
    </row>
    <row r="156" spans="1:17" outlineLevel="1" x14ac:dyDescent="0.3">
      <c r="A156" s="3" t="s">
        <v>185</v>
      </c>
      <c r="B156" s="17" t="s">
        <v>194</v>
      </c>
      <c r="C156" s="17" t="s">
        <v>312</v>
      </c>
      <c r="D156" s="44">
        <v>10</v>
      </c>
      <c r="E156" s="44"/>
      <c r="F156" s="18"/>
      <c r="G156" s="19"/>
      <c r="H156" s="20"/>
      <c r="I156" s="42">
        <f t="shared" si="8"/>
        <v>0</v>
      </c>
      <c r="J156" s="22"/>
      <c r="K156" s="23"/>
      <c r="M156" s="42">
        <f t="shared" si="7"/>
        <v>0</v>
      </c>
      <c r="N156" s="3" t="s">
        <v>173</v>
      </c>
      <c r="O156" s="17" t="s">
        <v>174</v>
      </c>
      <c r="P156" s="24"/>
      <c r="Q156" s="25"/>
    </row>
    <row r="157" spans="1:17" outlineLevel="1" x14ac:dyDescent="0.3">
      <c r="A157" s="3" t="s">
        <v>184</v>
      </c>
      <c r="B157" t="s">
        <v>168</v>
      </c>
      <c r="C157" s="17" t="s">
        <v>312</v>
      </c>
      <c r="D157" s="44">
        <v>10</v>
      </c>
      <c r="E157" s="44"/>
      <c r="F157" s="18"/>
      <c r="G157" s="19"/>
      <c r="H157" s="20">
        <v>3</v>
      </c>
      <c r="I157" s="42">
        <f t="shared" si="8"/>
        <v>3</v>
      </c>
      <c r="J157" s="22">
        <v>4</v>
      </c>
      <c r="K157" s="23">
        <v>12</v>
      </c>
      <c r="L157" s="4">
        <v>1</v>
      </c>
      <c r="M157" s="42">
        <f t="shared" si="7"/>
        <v>20</v>
      </c>
      <c r="N157" s="3" t="s">
        <v>173</v>
      </c>
      <c r="O157" s="17"/>
      <c r="P157" s="24"/>
      <c r="Q157" s="25"/>
    </row>
    <row r="158" spans="1:17" outlineLevel="1" x14ac:dyDescent="0.3">
      <c r="A158" s="3" t="s">
        <v>184</v>
      </c>
      <c r="B158" t="s">
        <v>164</v>
      </c>
      <c r="C158" s="17" t="s">
        <v>314</v>
      </c>
      <c r="D158" s="44">
        <v>10</v>
      </c>
      <c r="E158" s="44"/>
      <c r="F158" s="18"/>
      <c r="G158" s="19"/>
      <c r="H158" s="20">
        <v>3</v>
      </c>
      <c r="I158" s="42">
        <f t="shared" si="8"/>
        <v>3</v>
      </c>
      <c r="J158" s="22">
        <v>1</v>
      </c>
      <c r="K158" s="23">
        <v>4</v>
      </c>
      <c r="M158" s="42">
        <f t="shared" si="7"/>
        <v>8</v>
      </c>
      <c r="N158" s="5"/>
      <c r="O158" s="17"/>
      <c r="Q158" s="25"/>
    </row>
    <row r="159" spans="1:17" outlineLevel="1" x14ac:dyDescent="0.3">
      <c r="A159" s="3" t="s">
        <v>184</v>
      </c>
      <c r="B159" t="s">
        <v>130</v>
      </c>
      <c r="C159" s="17" t="s">
        <v>312</v>
      </c>
      <c r="D159" s="44">
        <v>10</v>
      </c>
      <c r="E159" s="44"/>
      <c r="F159" s="18"/>
      <c r="G159" s="19"/>
      <c r="H159" s="20">
        <v>1</v>
      </c>
      <c r="I159" s="42">
        <f t="shared" si="8"/>
        <v>1</v>
      </c>
      <c r="J159" s="22">
        <v>2</v>
      </c>
      <c r="K159" s="23">
        <v>4</v>
      </c>
      <c r="M159" s="42">
        <f t="shared" si="7"/>
        <v>7</v>
      </c>
      <c r="N159" s="5"/>
      <c r="O159" s="17"/>
    </row>
    <row r="160" spans="1:17" outlineLevel="1" x14ac:dyDescent="0.3">
      <c r="A160" s="3" t="s">
        <v>184</v>
      </c>
      <c r="B160" t="s">
        <v>180</v>
      </c>
      <c r="C160" s="17" t="s">
        <v>311</v>
      </c>
      <c r="D160" s="44">
        <v>10</v>
      </c>
      <c r="E160" s="44"/>
      <c r="F160" s="18"/>
      <c r="G160" s="19"/>
      <c r="H160" s="20">
        <v>1</v>
      </c>
      <c r="I160" s="42">
        <f t="shared" si="8"/>
        <v>1</v>
      </c>
      <c r="J160" s="22">
        <v>2</v>
      </c>
      <c r="K160" s="23">
        <v>3</v>
      </c>
      <c r="M160" s="42">
        <f t="shared" si="7"/>
        <v>6</v>
      </c>
      <c r="N160" s="5"/>
      <c r="O160" s="17"/>
    </row>
    <row r="161" spans="1:17" outlineLevel="1" x14ac:dyDescent="0.3">
      <c r="A161" s="3" t="s">
        <v>184</v>
      </c>
      <c r="B161" t="s">
        <v>175</v>
      </c>
      <c r="C161" s="17" t="s">
        <v>314</v>
      </c>
      <c r="D161" s="44">
        <v>10</v>
      </c>
      <c r="E161" s="44"/>
      <c r="F161" s="18"/>
      <c r="G161" s="19"/>
      <c r="H161" s="20">
        <v>1</v>
      </c>
      <c r="I161" s="42">
        <f t="shared" si="8"/>
        <v>1</v>
      </c>
      <c r="J161" s="22"/>
      <c r="K161" s="23">
        <v>5</v>
      </c>
      <c r="M161" s="42">
        <f t="shared" si="7"/>
        <v>6</v>
      </c>
      <c r="N161" s="5"/>
      <c r="O161" s="17"/>
      <c r="Q161" s="25"/>
    </row>
    <row r="162" spans="1:17" outlineLevel="1" x14ac:dyDescent="0.3">
      <c r="A162" s="3" t="s">
        <v>184</v>
      </c>
      <c r="B162" t="s">
        <v>194</v>
      </c>
      <c r="C162" s="17" t="s">
        <v>312</v>
      </c>
      <c r="D162" s="44">
        <v>10</v>
      </c>
      <c r="E162" s="44"/>
      <c r="F162" s="18"/>
      <c r="G162" s="19"/>
      <c r="H162" s="20">
        <v>3</v>
      </c>
      <c r="I162" s="42">
        <f t="shared" si="8"/>
        <v>3</v>
      </c>
      <c r="J162" s="22">
        <v>1</v>
      </c>
      <c r="K162" s="23">
        <v>2</v>
      </c>
      <c r="M162" s="42">
        <f t="shared" si="7"/>
        <v>6</v>
      </c>
      <c r="N162" s="5"/>
      <c r="O162" s="17"/>
      <c r="Q162" s="25"/>
    </row>
    <row r="163" spans="1:17" outlineLevel="1" x14ac:dyDescent="0.3">
      <c r="A163" s="3" t="s">
        <v>184</v>
      </c>
      <c r="B163" t="s">
        <v>177</v>
      </c>
      <c r="C163" s="17" t="s">
        <v>312</v>
      </c>
      <c r="D163" s="44">
        <v>10</v>
      </c>
      <c r="E163" s="44"/>
      <c r="F163" s="18"/>
      <c r="G163" s="19"/>
      <c r="H163" s="20"/>
      <c r="I163" s="42">
        <f t="shared" si="8"/>
        <v>0</v>
      </c>
      <c r="J163" s="22">
        <v>1</v>
      </c>
      <c r="K163" s="23">
        <v>4</v>
      </c>
      <c r="M163" s="42">
        <f t="shared" si="7"/>
        <v>5</v>
      </c>
      <c r="N163" s="5"/>
      <c r="O163" s="17"/>
      <c r="Q163" s="25"/>
    </row>
    <row r="164" spans="1:17" outlineLevel="1" x14ac:dyDescent="0.3">
      <c r="A164" s="3" t="s">
        <v>184</v>
      </c>
      <c r="B164" s="17" t="s">
        <v>263</v>
      </c>
      <c r="C164" s="17" t="s">
        <v>266</v>
      </c>
      <c r="D164" s="44">
        <v>10</v>
      </c>
      <c r="E164" s="44"/>
      <c r="F164" s="18"/>
      <c r="G164" s="19"/>
      <c r="H164" s="20"/>
      <c r="I164" s="42">
        <f t="shared" si="8"/>
        <v>0</v>
      </c>
      <c r="J164" s="22"/>
      <c r="K164" s="23">
        <v>3</v>
      </c>
      <c r="M164" s="42">
        <f t="shared" si="7"/>
        <v>3</v>
      </c>
      <c r="N164" s="5"/>
      <c r="O164" s="17"/>
      <c r="Q164" s="25"/>
    </row>
    <row r="165" spans="1:17" outlineLevel="1" x14ac:dyDescent="0.3">
      <c r="A165" s="3" t="s">
        <v>184</v>
      </c>
      <c r="B165" t="s">
        <v>191</v>
      </c>
      <c r="C165" s="17" t="s">
        <v>311</v>
      </c>
      <c r="D165" s="44">
        <v>10</v>
      </c>
      <c r="E165" s="44"/>
      <c r="F165" s="18"/>
      <c r="G165" s="19"/>
      <c r="H165" s="20"/>
      <c r="I165" s="42">
        <f t="shared" si="8"/>
        <v>0</v>
      </c>
      <c r="J165" s="22"/>
      <c r="K165" s="23">
        <v>1</v>
      </c>
      <c r="L165" s="4">
        <v>1</v>
      </c>
      <c r="M165" s="42">
        <f t="shared" si="7"/>
        <v>2</v>
      </c>
      <c r="N165" s="5"/>
      <c r="O165" s="17"/>
    </row>
    <row r="166" spans="1:17" outlineLevel="1" x14ac:dyDescent="0.3">
      <c r="A166" s="3" t="s">
        <v>184</v>
      </c>
      <c r="B166" t="s">
        <v>163</v>
      </c>
      <c r="C166" s="17" t="s">
        <v>311</v>
      </c>
      <c r="D166" s="44">
        <v>10</v>
      </c>
      <c r="E166" s="44"/>
      <c r="F166" s="18"/>
      <c r="G166" s="19"/>
      <c r="H166" s="20"/>
      <c r="I166" s="42">
        <f t="shared" si="8"/>
        <v>0</v>
      </c>
      <c r="J166" s="22">
        <v>1</v>
      </c>
      <c r="K166" s="23">
        <v>1</v>
      </c>
      <c r="M166" s="42">
        <f t="shared" si="7"/>
        <v>2</v>
      </c>
      <c r="N166" s="5"/>
      <c r="O166" s="17"/>
      <c r="Q166" s="25"/>
    </row>
    <row r="167" spans="1:17" outlineLevel="1" x14ac:dyDescent="0.3">
      <c r="A167" s="3" t="s">
        <v>184</v>
      </c>
      <c r="B167" t="s">
        <v>189</v>
      </c>
      <c r="C167" s="17" t="s">
        <v>311</v>
      </c>
      <c r="D167" s="44">
        <v>10</v>
      </c>
      <c r="E167" s="44"/>
      <c r="F167" s="18"/>
      <c r="G167" s="19"/>
      <c r="H167" s="20">
        <v>2</v>
      </c>
      <c r="I167" s="42">
        <f t="shared" si="8"/>
        <v>2</v>
      </c>
      <c r="J167" s="22"/>
      <c r="K167" s="23">
        <v>0</v>
      </c>
      <c r="M167" s="42">
        <f t="shared" si="7"/>
        <v>2</v>
      </c>
      <c r="N167" s="5"/>
      <c r="O167" s="17"/>
    </row>
    <row r="168" spans="1:17" outlineLevel="1" x14ac:dyDescent="0.3">
      <c r="A168" s="3" t="s">
        <v>184</v>
      </c>
      <c r="B168" t="s">
        <v>196</v>
      </c>
      <c r="C168" s="17" t="s">
        <v>314</v>
      </c>
      <c r="D168" s="44">
        <v>10</v>
      </c>
      <c r="E168" s="44"/>
      <c r="F168" s="18"/>
      <c r="G168" s="19"/>
      <c r="H168" s="20"/>
      <c r="I168" s="42">
        <f t="shared" si="8"/>
        <v>0</v>
      </c>
      <c r="J168" s="22"/>
      <c r="K168" s="23">
        <v>1</v>
      </c>
      <c r="M168" s="42">
        <f t="shared" si="7"/>
        <v>1</v>
      </c>
      <c r="N168" s="5"/>
      <c r="O168" s="17"/>
    </row>
    <row r="169" spans="1:17" outlineLevel="1" x14ac:dyDescent="0.3">
      <c r="A169" s="3" t="s">
        <v>184</v>
      </c>
      <c r="B169" s="3" t="s">
        <v>115</v>
      </c>
      <c r="C169" s="17" t="s">
        <v>312</v>
      </c>
      <c r="D169" s="44">
        <v>10</v>
      </c>
      <c r="E169" s="44"/>
      <c r="F169" s="18"/>
      <c r="G169" s="19"/>
      <c r="H169" s="20">
        <v>1</v>
      </c>
      <c r="I169" s="42">
        <f t="shared" si="8"/>
        <v>1</v>
      </c>
      <c r="J169" s="22"/>
      <c r="K169" s="23">
        <v>0</v>
      </c>
      <c r="M169" s="42">
        <f t="shared" si="7"/>
        <v>1</v>
      </c>
      <c r="Q169" s="25"/>
    </row>
    <row r="170" spans="1:17" outlineLevel="1" x14ac:dyDescent="0.3">
      <c r="A170" s="3" t="s">
        <v>184</v>
      </c>
      <c r="B170" s="17" t="s">
        <v>162</v>
      </c>
      <c r="C170" s="17" t="s">
        <v>312</v>
      </c>
      <c r="D170" s="44">
        <v>10</v>
      </c>
      <c r="E170" s="44"/>
      <c r="F170" s="18"/>
      <c r="G170" s="19"/>
      <c r="H170" s="20">
        <v>0</v>
      </c>
      <c r="I170" s="42">
        <f t="shared" si="8"/>
        <v>0</v>
      </c>
      <c r="J170" s="22">
        <v>0</v>
      </c>
      <c r="K170" s="23">
        <v>0</v>
      </c>
      <c r="M170" s="42">
        <f t="shared" si="7"/>
        <v>0</v>
      </c>
      <c r="O170" s="17" t="s">
        <v>237</v>
      </c>
    </row>
    <row r="171" spans="1:17" outlineLevel="1" x14ac:dyDescent="0.3">
      <c r="A171" s="3" t="s">
        <v>181</v>
      </c>
      <c r="B171" s="17" t="s">
        <v>162</v>
      </c>
      <c r="C171" s="17" t="s">
        <v>312</v>
      </c>
      <c r="D171" s="44">
        <v>10</v>
      </c>
      <c r="E171" s="44"/>
      <c r="F171" s="18"/>
      <c r="G171" s="19"/>
      <c r="H171" s="20">
        <v>7</v>
      </c>
      <c r="I171" s="42">
        <f t="shared" si="8"/>
        <v>7</v>
      </c>
      <c r="J171" s="22">
        <v>2</v>
      </c>
      <c r="K171" s="23">
        <v>17</v>
      </c>
      <c r="L171" s="4">
        <v>1</v>
      </c>
      <c r="M171" s="42">
        <f t="shared" si="7"/>
        <v>27</v>
      </c>
      <c r="N171" s="3" t="s">
        <v>173</v>
      </c>
      <c r="O171" s="17"/>
      <c r="P171" s="24"/>
      <c r="Q171" s="25"/>
    </row>
    <row r="172" spans="1:17" outlineLevel="1" x14ac:dyDescent="0.3">
      <c r="A172" s="3" t="s">
        <v>181</v>
      </c>
      <c r="B172" s="17" t="s">
        <v>168</v>
      </c>
      <c r="C172" s="17" t="s">
        <v>312</v>
      </c>
      <c r="D172" s="44">
        <v>10</v>
      </c>
      <c r="E172" s="44"/>
      <c r="F172" s="18"/>
      <c r="G172" s="19"/>
      <c r="H172" s="20">
        <v>5</v>
      </c>
      <c r="I172" s="42">
        <f t="shared" si="8"/>
        <v>5</v>
      </c>
      <c r="J172" s="22">
        <v>2</v>
      </c>
      <c r="K172" s="23">
        <v>8</v>
      </c>
      <c r="M172" s="42">
        <f t="shared" si="7"/>
        <v>15</v>
      </c>
      <c r="N172" s="3" t="s">
        <v>173</v>
      </c>
      <c r="O172" s="17" t="s">
        <v>174</v>
      </c>
      <c r="P172" s="24"/>
      <c r="Q172" s="25"/>
    </row>
    <row r="173" spans="1:17" outlineLevel="1" x14ac:dyDescent="0.3">
      <c r="A173" s="3" t="s">
        <v>181</v>
      </c>
      <c r="B173" s="17" t="s">
        <v>125</v>
      </c>
      <c r="C173" s="17" t="s">
        <v>312</v>
      </c>
      <c r="D173" s="44">
        <v>10</v>
      </c>
      <c r="E173" s="44"/>
      <c r="F173" s="18"/>
      <c r="G173" s="19"/>
      <c r="H173" s="20">
        <v>8</v>
      </c>
      <c r="I173" s="42">
        <f t="shared" si="8"/>
        <v>8</v>
      </c>
      <c r="J173" s="22">
        <v>1</v>
      </c>
      <c r="K173" s="23">
        <v>4</v>
      </c>
      <c r="M173" s="42">
        <f t="shared" si="7"/>
        <v>13</v>
      </c>
      <c r="N173" s="3" t="s">
        <v>173</v>
      </c>
      <c r="O173" s="17" t="s">
        <v>174</v>
      </c>
      <c r="P173" s="24"/>
      <c r="Q173" s="25"/>
    </row>
    <row r="174" spans="1:17" outlineLevel="1" x14ac:dyDescent="0.3">
      <c r="A174" s="3" t="s">
        <v>181</v>
      </c>
      <c r="B174" s="17" t="s">
        <v>143</v>
      </c>
      <c r="C174" s="17" t="s">
        <v>312</v>
      </c>
      <c r="D174" s="44">
        <v>10</v>
      </c>
      <c r="E174" s="44"/>
      <c r="F174" s="18"/>
      <c r="G174" s="19"/>
      <c r="H174" s="20">
        <v>2</v>
      </c>
      <c r="I174" s="42">
        <f t="shared" si="8"/>
        <v>2</v>
      </c>
      <c r="J174" s="22"/>
      <c r="K174" s="23">
        <v>9</v>
      </c>
      <c r="M174" s="42">
        <f t="shared" si="7"/>
        <v>11</v>
      </c>
      <c r="N174" s="3" t="s">
        <v>173</v>
      </c>
      <c r="O174" s="17" t="s">
        <v>174</v>
      </c>
      <c r="P174" s="24"/>
      <c r="Q174" s="25"/>
    </row>
    <row r="175" spans="1:17" outlineLevel="1" x14ac:dyDescent="0.3">
      <c r="A175" s="3" t="s">
        <v>181</v>
      </c>
      <c r="B175" s="17" t="s">
        <v>130</v>
      </c>
      <c r="C175" s="17" t="s">
        <v>312</v>
      </c>
      <c r="D175" s="44">
        <v>10</v>
      </c>
      <c r="E175" s="44"/>
      <c r="F175" s="18"/>
      <c r="G175" s="19"/>
      <c r="H175" s="20">
        <v>4</v>
      </c>
      <c r="I175" s="42">
        <f t="shared" si="8"/>
        <v>4</v>
      </c>
      <c r="J175" s="22"/>
      <c r="K175" s="23">
        <v>2</v>
      </c>
      <c r="M175" s="42">
        <f t="shared" si="7"/>
        <v>6</v>
      </c>
      <c r="N175" s="3" t="s">
        <v>173</v>
      </c>
      <c r="O175" s="17" t="s">
        <v>174</v>
      </c>
      <c r="P175" s="24"/>
    </row>
    <row r="176" spans="1:17" outlineLevel="1" x14ac:dyDescent="0.3">
      <c r="A176" s="3" t="s">
        <v>181</v>
      </c>
      <c r="B176" s="17" t="s">
        <v>180</v>
      </c>
      <c r="C176" s="17" t="s">
        <v>311</v>
      </c>
      <c r="D176" s="44">
        <v>10</v>
      </c>
      <c r="E176" s="44"/>
      <c r="F176" s="18"/>
      <c r="G176" s="19"/>
      <c r="H176" s="20">
        <v>2</v>
      </c>
      <c r="I176" s="42">
        <f t="shared" si="8"/>
        <v>2</v>
      </c>
      <c r="J176" s="22"/>
      <c r="K176" s="23">
        <v>4</v>
      </c>
      <c r="M176" s="42">
        <f t="shared" si="7"/>
        <v>6</v>
      </c>
      <c r="N176" s="3" t="s">
        <v>173</v>
      </c>
      <c r="O176" s="17" t="s">
        <v>174</v>
      </c>
      <c r="P176" s="24"/>
    </row>
    <row r="177" spans="1:17" outlineLevel="1" x14ac:dyDescent="0.3">
      <c r="A177" s="3" t="s">
        <v>181</v>
      </c>
      <c r="B177" s="17" t="s">
        <v>175</v>
      </c>
      <c r="C177" s="17" t="s">
        <v>314</v>
      </c>
      <c r="D177" s="44">
        <v>10</v>
      </c>
      <c r="E177" s="44"/>
      <c r="F177" s="18"/>
      <c r="G177" s="19"/>
      <c r="H177" s="20">
        <v>1</v>
      </c>
      <c r="I177" s="42">
        <f t="shared" si="8"/>
        <v>1</v>
      </c>
      <c r="J177" s="22">
        <v>2</v>
      </c>
      <c r="K177" s="23">
        <v>2</v>
      </c>
      <c r="L177" s="4">
        <v>1</v>
      </c>
      <c r="M177" s="42">
        <f t="shared" si="7"/>
        <v>6</v>
      </c>
      <c r="N177" s="3" t="s">
        <v>173</v>
      </c>
      <c r="O177" s="17" t="s">
        <v>174</v>
      </c>
      <c r="P177" s="24"/>
      <c r="Q177" s="25"/>
    </row>
    <row r="178" spans="1:17" outlineLevel="1" x14ac:dyDescent="0.3">
      <c r="A178" s="3" t="s">
        <v>181</v>
      </c>
      <c r="B178" s="17" t="s">
        <v>177</v>
      </c>
      <c r="C178" s="17" t="s">
        <v>312</v>
      </c>
      <c r="D178" s="44">
        <v>10</v>
      </c>
      <c r="E178" s="44"/>
      <c r="F178" s="18"/>
      <c r="G178" s="19"/>
      <c r="H178" s="20">
        <v>3</v>
      </c>
      <c r="I178" s="42">
        <f t="shared" si="8"/>
        <v>3</v>
      </c>
      <c r="J178" s="22"/>
      <c r="K178" s="23">
        <v>1</v>
      </c>
      <c r="M178" s="42">
        <f t="shared" si="7"/>
        <v>4</v>
      </c>
      <c r="N178" s="3" t="s">
        <v>173</v>
      </c>
      <c r="O178" s="17" t="s">
        <v>174</v>
      </c>
      <c r="P178" s="24"/>
      <c r="Q178" s="25"/>
    </row>
    <row r="179" spans="1:17" outlineLevel="1" x14ac:dyDescent="0.3">
      <c r="A179" s="3" t="s">
        <v>181</v>
      </c>
      <c r="B179" s="17" t="s">
        <v>171</v>
      </c>
      <c r="C179" s="17" t="s">
        <v>314</v>
      </c>
      <c r="D179" s="44">
        <v>10</v>
      </c>
      <c r="E179" s="44"/>
      <c r="F179" s="18"/>
      <c r="G179" s="19"/>
      <c r="H179" s="20">
        <v>1</v>
      </c>
      <c r="I179" s="42">
        <f t="shared" si="8"/>
        <v>1</v>
      </c>
      <c r="J179" s="22">
        <v>1</v>
      </c>
      <c r="K179" s="23"/>
      <c r="M179" s="42">
        <f t="shared" si="7"/>
        <v>2</v>
      </c>
      <c r="N179" s="3" t="s">
        <v>173</v>
      </c>
      <c r="O179" s="17" t="s">
        <v>174</v>
      </c>
      <c r="P179" s="24"/>
    </row>
    <row r="180" spans="1:17" outlineLevel="1" x14ac:dyDescent="0.3">
      <c r="A180" s="3" t="s">
        <v>181</v>
      </c>
      <c r="B180" s="17" t="s">
        <v>122</v>
      </c>
      <c r="C180" s="17" t="s">
        <v>311</v>
      </c>
      <c r="D180" s="44">
        <v>10</v>
      </c>
      <c r="E180" s="44"/>
      <c r="F180" s="18"/>
      <c r="G180" s="19"/>
      <c r="H180" s="20"/>
      <c r="I180" s="42">
        <f t="shared" si="8"/>
        <v>0</v>
      </c>
      <c r="J180" s="22"/>
      <c r="K180" s="23">
        <v>2</v>
      </c>
      <c r="M180" s="42">
        <f t="shared" si="7"/>
        <v>2</v>
      </c>
      <c r="N180" s="3" t="s">
        <v>173</v>
      </c>
      <c r="O180" s="17" t="s">
        <v>174</v>
      </c>
      <c r="P180" s="24"/>
      <c r="Q180" s="25"/>
    </row>
    <row r="181" spans="1:17" outlineLevel="1" x14ac:dyDescent="0.3">
      <c r="A181" s="3" t="s">
        <v>181</v>
      </c>
      <c r="B181" s="17" t="s">
        <v>182</v>
      </c>
      <c r="C181" s="17" t="s">
        <v>312</v>
      </c>
      <c r="D181" s="44">
        <v>10</v>
      </c>
      <c r="E181" s="44"/>
      <c r="F181" s="18"/>
      <c r="G181" s="19"/>
      <c r="H181" s="20"/>
      <c r="I181" s="42">
        <f t="shared" si="8"/>
        <v>0</v>
      </c>
      <c r="J181" s="22">
        <v>1</v>
      </c>
      <c r="K181" s="23"/>
      <c r="M181" s="42">
        <f t="shared" si="7"/>
        <v>1</v>
      </c>
      <c r="N181" s="3" t="s">
        <v>173</v>
      </c>
      <c r="O181" s="17" t="s">
        <v>174</v>
      </c>
      <c r="P181" s="24"/>
      <c r="Q181" s="25"/>
    </row>
    <row r="182" spans="1:17" outlineLevel="1" x14ac:dyDescent="0.3">
      <c r="A182" s="3" t="s">
        <v>181</v>
      </c>
      <c r="B182" s="17" t="s">
        <v>138</v>
      </c>
      <c r="C182" s="17" t="s">
        <v>314</v>
      </c>
      <c r="D182" s="44">
        <v>10</v>
      </c>
      <c r="E182" s="44"/>
      <c r="F182" s="18"/>
      <c r="G182" s="19"/>
      <c r="H182" s="20"/>
      <c r="I182" s="42">
        <f t="shared" si="8"/>
        <v>0</v>
      </c>
      <c r="J182" s="22"/>
      <c r="K182" s="23">
        <v>1</v>
      </c>
      <c r="M182" s="42">
        <f t="shared" si="7"/>
        <v>1</v>
      </c>
      <c r="N182" s="3" t="s">
        <v>173</v>
      </c>
      <c r="O182" s="17" t="s">
        <v>174</v>
      </c>
      <c r="P182" s="24"/>
    </row>
    <row r="183" spans="1:17" outlineLevel="1" x14ac:dyDescent="0.3">
      <c r="A183" s="3" t="s">
        <v>181</v>
      </c>
      <c r="B183" s="17" t="s">
        <v>183</v>
      </c>
      <c r="C183" s="17" t="s">
        <v>311</v>
      </c>
      <c r="D183" s="44">
        <v>10</v>
      </c>
      <c r="E183" s="44" t="s">
        <v>320</v>
      </c>
      <c r="F183" s="18"/>
      <c r="G183" s="19"/>
      <c r="H183" s="20">
        <v>1</v>
      </c>
      <c r="I183" s="42">
        <f t="shared" si="8"/>
        <v>1</v>
      </c>
      <c r="J183" s="22"/>
      <c r="K183" s="23"/>
      <c r="M183" s="42">
        <f t="shared" si="7"/>
        <v>1</v>
      </c>
      <c r="N183" s="3" t="s">
        <v>173</v>
      </c>
      <c r="O183" s="17" t="s">
        <v>174</v>
      </c>
      <c r="P183" s="24"/>
      <c r="Q183" s="25"/>
    </row>
    <row r="184" spans="1:17" outlineLevel="1" x14ac:dyDescent="0.3">
      <c r="A184" s="3" t="s">
        <v>181</v>
      </c>
      <c r="B184" s="17" t="s">
        <v>164</v>
      </c>
      <c r="C184" s="17" t="s">
        <v>314</v>
      </c>
      <c r="D184" s="44">
        <v>10</v>
      </c>
      <c r="E184" s="44"/>
      <c r="F184" s="18"/>
      <c r="G184" s="19"/>
      <c r="H184" s="20"/>
      <c r="I184" s="42">
        <f t="shared" si="8"/>
        <v>0</v>
      </c>
      <c r="J184" s="22"/>
      <c r="K184" s="23">
        <v>1</v>
      </c>
      <c r="M184" s="42">
        <f t="shared" si="7"/>
        <v>1</v>
      </c>
      <c r="N184" s="3" t="s">
        <v>173</v>
      </c>
      <c r="O184" s="17" t="s">
        <v>174</v>
      </c>
      <c r="P184" s="24"/>
      <c r="Q184" s="25"/>
    </row>
    <row r="185" spans="1:17" outlineLevel="1" x14ac:dyDescent="0.3">
      <c r="A185" s="3" t="s">
        <v>172</v>
      </c>
      <c r="B185" s="17" t="s">
        <v>125</v>
      </c>
      <c r="C185" s="17" t="s">
        <v>312</v>
      </c>
      <c r="D185" s="44">
        <v>10</v>
      </c>
      <c r="E185" s="44"/>
      <c r="F185" s="18"/>
      <c r="G185" s="19"/>
      <c r="H185" s="20">
        <v>5</v>
      </c>
      <c r="I185" s="42">
        <f t="shared" si="8"/>
        <v>5</v>
      </c>
      <c r="J185" s="22"/>
      <c r="K185" s="23">
        <v>14</v>
      </c>
      <c r="M185" s="42">
        <f t="shared" si="7"/>
        <v>19</v>
      </c>
      <c r="N185" s="3" t="s">
        <v>173</v>
      </c>
      <c r="O185" s="17" t="s">
        <v>174</v>
      </c>
      <c r="P185" s="24"/>
      <c r="Q185" s="25"/>
    </row>
    <row r="186" spans="1:17" outlineLevel="1" x14ac:dyDescent="0.3">
      <c r="A186" s="3" t="s">
        <v>172</v>
      </c>
      <c r="B186" s="17" t="s">
        <v>162</v>
      </c>
      <c r="C186" s="17" t="s">
        <v>312</v>
      </c>
      <c r="D186" s="44">
        <v>10</v>
      </c>
      <c r="E186" s="44"/>
      <c r="F186" s="18"/>
      <c r="G186" s="19"/>
      <c r="H186" s="20">
        <v>5</v>
      </c>
      <c r="I186" s="42">
        <f t="shared" si="8"/>
        <v>5</v>
      </c>
      <c r="J186" s="22">
        <v>1</v>
      </c>
      <c r="K186" s="23">
        <v>8</v>
      </c>
      <c r="M186" s="42">
        <f t="shared" si="7"/>
        <v>14</v>
      </c>
      <c r="N186" s="3" t="s">
        <v>173</v>
      </c>
      <c r="O186" s="17"/>
      <c r="P186" s="24"/>
      <c r="Q186" s="25"/>
    </row>
    <row r="187" spans="1:17" outlineLevel="1" x14ac:dyDescent="0.3">
      <c r="A187" s="3" t="s">
        <v>172</v>
      </c>
      <c r="B187" s="17" t="s">
        <v>168</v>
      </c>
      <c r="C187" s="17" t="s">
        <v>312</v>
      </c>
      <c r="D187" s="44">
        <v>10</v>
      </c>
      <c r="E187" s="44"/>
      <c r="F187" s="18"/>
      <c r="G187" s="19"/>
      <c r="H187" s="20">
        <v>5</v>
      </c>
      <c r="I187" s="42">
        <f t="shared" si="8"/>
        <v>5</v>
      </c>
      <c r="J187" s="22"/>
      <c r="K187" s="23">
        <v>4</v>
      </c>
      <c r="M187" s="42">
        <f t="shared" si="7"/>
        <v>9</v>
      </c>
      <c r="N187" s="3" t="s">
        <v>173</v>
      </c>
      <c r="O187" s="17" t="s">
        <v>174</v>
      </c>
      <c r="P187" s="24"/>
      <c r="Q187" s="25"/>
    </row>
    <row r="188" spans="1:17" outlineLevel="1" x14ac:dyDescent="0.3">
      <c r="A188" s="3" t="s">
        <v>172</v>
      </c>
      <c r="B188" s="17" t="s">
        <v>143</v>
      </c>
      <c r="C188" s="17" t="s">
        <v>312</v>
      </c>
      <c r="D188" s="44">
        <v>10</v>
      </c>
      <c r="E188" s="44"/>
      <c r="F188" s="18"/>
      <c r="G188" s="19"/>
      <c r="H188" s="20">
        <v>3</v>
      </c>
      <c r="I188" s="42">
        <f t="shared" si="8"/>
        <v>3</v>
      </c>
      <c r="J188" s="22">
        <v>1</v>
      </c>
      <c r="K188" s="23">
        <v>3</v>
      </c>
      <c r="M188" s="42">
        <f t="shared" si="7"/>
        <v>7</v>
      </c>
      <c r="N188" s="3" t="s">
        <v>173</v>
      </c>
      <c r="O188" s="17" t="s">
        <v>174</v>
      </c>
      <c r="P188" s="24"/>
      <c r="Q188" s="25"/>
    </row>
    <row r="189" spans="1:17" outlineLevel="1" x14ac:dyDescent="0.3">
      <c r="A189" s="3" t="s">
        <v>172</v>
      </c>
      <c r="B189" s="17" t="s">
        <v>164</v>
      </c>
      <c r="C189" s="17" t="s">
        <v>314</v>
      </c>
      <c r="D189" s="44">
        <v>10</v>
      </c>
      <c r="E189" s="44"/>
      <c r="F189" s="18"/>
      <c r="G189" s="19"/>
      <c r="H189" s="20">
        <v>2</v>
      </c>
      <c r="I189" s="42">
        <f t="shared" si="8"/>
        <v>2</v>
      </c>
      <c r="J189" s="22"/>
      <c r="K189" s="23">
        <v>5</v>
      </c>
      <c r="M189" s="42">
        <f t="shared" si="7"/>
        <v>7</v>
      </c>
      <c r="N189" s="3" t="s">
        <v>173</v>
      </c>
      <c r="O189" s="17" t="s">
        <v>174</v>
      </c>
      <c r="P189" s="24"/>
      <c r="Q189" s="25"/>
    </row>
    <row r="190" spans="1:17" outlineLevel="1" x14ac:dyDescent="0.3">
      <c r="A190" s="3" t="s">
        <v>172</v>
      </c>
      <c r="B190" s="17" t="s">
        <v>175</v>
      </c>
      <c r="C190" s="17" t="s">
        <v>314</v>
      </c>
      <c r="D190" s="44">
        <v>10</v>
      </c>
      <c r="E190" s="44"/>
      <c r="F190" s="18"/>
      <c r="G190" s="19"/>
      <c r="H190" s="20">
        <v>2</v>
      </c>
      <c r="I190" s="42">
        <f t="shared" si="8"/>
        <v>2</v>
      </c>
      <c r="J190" s="22"/>
      <c r="K190" s="23">
        <v>3</v>
      </c>
      <c r="M190" s="42">
        <f t="shared" si="7"/>
        <v>5</v>
      </c>
      <c r="N190" s="3" t="s">
        <v>173</v>
      </c>
      <c r="O190" s="17" t="s">
        <v>174</v>
      </c>
      <c r="P190" s="24"/>
      <c r="Q190" s="25"/>
    </row>
    <row r="191" spans="1:17" outlineLevel="1" x14ac:dyDescent="0.3">
      <c r="A191" s="3" t="s">
        <v>172</v>
      </c>
      <c r="B191" s="17" t="s">
        <v>176</v>
      </c>
      <c r="C191" s="17" t="s">
        <v>314</v>
      </c>
      <c r="D191" s="44">
        <v>10</v>
      </c>
      <c r="E191" s="44"/>
      <c r="F191" s="18"/>
      <c r="G191" s="19"/>
      <c r="H191" s="20">
        <v>2</v>
      </c>
      <c r="I191" s="42">
        <f t="shared" si="8"/>
        <v>2</v>
      </c>
      <c r="J191" s="22"/>
      <c r="K191" s="23">
        <v>2</v>
      </c>
      <c r="M191" s="42">
        <f t="shared" si="7"/>
        <v>4</v>
      </c>
      <c r="N191" s="3" t="s">
        <v>173</v>
      </c>
      <c r="O191" s="17" t="s">
        <v>174</v>
      </c>
      <c r="P191" s="24"/>
      <c r="Q191" s="25"/>
    </row>
    <row r="192" spans="1:17" outlineLevel="1" x14ac:dyDescent="0.3">
      <c r="A192" s="3" t="s">
        <v>172</v>
      </c>
      <c r="B192" s="17" t="s">
        <v>115</v>
      </c>
      <c r="C192" s="17" t="s">
        <v>312</v>
      </c>
      <c r="D192" s="44">
        <v>10</v>
      </c>
      <c r="E192" s="44"/>
      <c r="F192" s="18"/>
      <c r="G192" s="19"/>
      <c r="H192" s="20">
        <v>2</v>
      </c>
      <c r="I192" s="42">
        <f t="shared" si="8"/>
        <v>2</v>
      </c>
      <c r="J192" s="22">
        <v>1</v>
      </c>
      <c r="K192" s="23"/>
      <c r="M192" s="42">
        <f t="shared" si="7"/>
        <v>3</v>
      </c>
      <c r="N192" s="3" t="s">
        <v>173</v>
      </c>
      <c r="O192" s="17" t="s">
        <v>174</v>
      </c>
      <c r="P192" s="24"/>
      <c r="Q192" s="25"/>
    </row>
    <row r="193" spans="1:17" outlineLevel="1" x14ac:dyDescent="0.3">
      <c r="A193" s="3" t="s">
        <v>172</v>
      </c>
      <c r="B193" s="17" t="s">
        <v>177</v>
      </c>
      <c r="C193" s="17" t="s">
        <v>312</v>
      </c>
      <c r="D193" s="44">
        <v>10</v>
      </c>
      <c r="E193" s="44"/>
      <c r="F193" s="18"/>
      <c r="G193" s="19"/>
      <c r="H193" s="20">
        <v>1</v>
      </c>
      <c r="I193" s="42">
        <f t="shared" si="8"/>
        <v>1</v>
      </c>
      <c r="J193" s="22"/>
      <c r="K193" s="23">
        <v>1</v>
      </c>
      <c r="M193" s="42">
        <f t="shared" si="7"/>
        <v>2</v>
      </c>
      <c r="N193" s="3" t="s">
        <v>173</v>
      </c>
      <c r="O193" s="17" t="s">
        <v>174</v>
      </c>
      <c r="P193" s="24"/>
      <c r="Q193" s="25"/>
    </row>
    <row r="194" spans="1:17" ht="28.8" outlineLevel="1" x14ac:dyDescent="0.3">
      <c r="A194" s="3" t="s">
        <v>172</v>
      </c>
      <c r="B194" s="17" t="s">
        <v>178</v>
      </c>
      <c r="C194" s="17" t="s">
        <v>312</v>
      </c>
      <c r="D194" s="44">
        <v>10</v>
      </c>
      <c r="E194" s="44" t="s">
        <v>320</v>
      </c>
      <c r="F194" s="18"/>
      <c r="G194" s="19"/>
      <c r="H194" s="20">
        <v>2</v>
      </c>
      <c r="I194" s="42">
        <f t="shared" si="8"/>
        <v>2</v>
      </c>
      <c r="J194" s="22"/>
      <c r="K194" s="23"/>
      <c r="M194" s="42">
        <f t="shared" ref="M194:M257" si="9">SUM(I194:L194)</f>
        <v>2</v>
      </c>
      <c r="N194" s="3" t="s">
        <v>173</v>
      </c>
      <c r="O194" s="17" t="s">
        <v>174</v>
      </c>
      <c r="P194" s="24"/>
      <c r="Q194" s="25"/>
    </row>
    <row r="195" spans="1:17" outlineLevel="1" x14ac:dyDescent="0.3">
      <c r="A195" s="3" t="s">
        <v>172</v>
      </c>
      <c r="B195" s="17" t="s">
        <v>130</v>
      </c>
      <c r="C195" s="17" t="s">
        <v>312</v>
      </c>
      <c r="D195" s="44">
        <v>10</v>
      </c>
      <c r="E195" s="44"/>
      <c r="F195" s="18"/>
      <c r="G195" s="19"/>
      <c r="H195" s="20"/>
      <c r="I195" s="42">
        <f t="shared" si="8"/>
        <v>0</v>
      </c>
      <c r="J195" s="22"/>
      <c r="K195" s="23">
        <v>1</v>
      </c>
      <c r="M195" s="42">
        <f t="shared" si="9"/>
        <v>1</v>
      </c>
      <c r="N195" s="3" t="s">
        <v>173</v>
      </c>
      <c r="O195" s="17" t="s">
        <v>174</v>
      </c>
      <c r="P195" s="24"/>
    </row>
    <row r="196" spans="1:17" outlineLevel="1" x14ac:dyDescent="0.3">
      <c r="A196" s="3" t="s">
        <v>172</v>
      </c>
      <c r="B196" s="17" t="s">
        <v>179</v>
      </c>
      <c r="C196" s="17" t="s">
        <v>312</v>
      </c>
      <c r="D196" s="44">
        <v>10</v>
      </c>
      <c r="E196" s="44"/>
      <c r="F196" s="18"/>
      <c r="G196" s="19"/>
      <c r="H196" s="20">
        <v>1</v>
      </c>
      <c r="I196" s="42">
        <f t="shared" si="8"/>
        <v>1</v>
      </c>
      <c r="J196" s="22"/>
      <c r="K196" s="23"/>
      <c r="M196" s="42">
        <f t="shared" si="9"/>
        <v>1</v>
      </c>
      <c r="N196" s="3" t="s">
        <v>173</v>
      </c>
      <c r="O196" s="17" t="s">
        <v>174</v>
      </c>
      <c r="P196" s="24"/>
      <c r="Q196" s="25"/>
    </row>
    <row r="197" spans="1:17" outlineLevel="1" x14ac:dyDescent="0.3">
      <c r="A197" s="3" t="s">
        <v>172</v>
      </c>
      <c r="B197" s="17" t="s">
        <v>180</v>
      </c>
      <c r="C197" s="17" t="s">
        <v>311</v>
      </c>
      <c r="D197" s="44">
        <v>10</v>
      </c>
      <c r="E197" s="44"/>
      <c r="F197" s="18"/>
      <c r="G197" s="19"/>
      <c r="H197" s="20"/>
      <c r="I197" s="42">
        <f t="shared" si="8"/>
        <v>0</v>
      </c>
      <c r="J197" s="22"/>
      <c r="K197" s="23">
        <v>1</v>
      </c>
      <c r="M197" s="42">
        <f t="shared" si="9"/>
        <v>1</v>
      </c>
      <c r="N197" s="3" t="s">
        <v>173</v>
      </c>
      <c r="O197" s="17" t="s">
        <v>174</v>
      </c>
      <c r="P197" s="24"/>
      <c r="Q197" s="25"/>
    </row>
    <row r="198" spans="1:17" outlineLevel="1" x14ac:dyDescent="0.3">
      <c r="A198" s="3" t="s">
        <v>172</v>
      </c>
      <c r="B198" s="17" t="s">
        <v>163</v>
      </c>
      <c r="C198" s="17" t="s">
        <v>311</v>
      </c>
      <c r="D198" s="44">
        <v>10</v>
      </c>
      <c r="E198" s="44"/>
      <c r="F198" s="18"/>
      <c r="G198" s="19"/>
      <c r="H198" s="20"/>
      <c r="I198" s="42">
        <f t="shared" si="8"/>
        <v>0</v>
      </c>
      <c r="J198" s="22"/>
      <c r="K198" s="23">
        <v>1</v>
      </c>
      <c r="M198" s="42">
        <f t="shared" si="9"/>
        <v>1</v>
      </c>
      <c r="N198" s="3" t="s">
        <v>173</v>
      </c>
      <c r="O198" s="17" t="s">
        <v>174</v>
      </c>
      <c r="P198" s="24"/>
      <c r="Q198" s="25"/>
    </row>
    <row r="199" spans="1:17" outlineLevel="1" x14ac:dyDescent="0.3">
      <c r="A199" s="3" t="s">
        <v>172</v>
      </c>
      <c r="B199" s="17" t="s">
        <v>122</v>
      </c>
      <c r="C199" s="17" t="s">
        <v>311</v>
      </c>
      <c r="D199" s="44">
        <v>10</v>
      </c>
      <c r="E199" s="44"/>
      <c r="F199" s="18"/>
      <c r="G199" s="19"/>
      <c r="H199" s="20"/>
      <c r="I199" s="42">
        <f t="shared" si="8"/>
        <v>0</v>
      </c>
      <c r="J199" s="22"/>
      <c r="K199" s="23">
        <v>1</v>
      </c>
      <c r="M199" s="42">
        <f t="shared" si="9"/>
        <v>1</v>
      </c>
      <c r="N199" s="3" t="s">
        <v>173</v>
      </c>
      <c r="O199" s="17" t="s">
        <v>174</v>
      </c>
      <c r="P199" s="24"/>
    </row>
    <row r="200" spans="1:17" outlineLevel="1" x14ac:dyDescent="0.3">
      <c r="A200" s="3" t="s">
        <v>169</v>
      </c>
      <c r="B200" s="17" t="s">
        <v>162</v>
      </c>
      <c r="C200" s="17" t="s">
        <v>312</v>
      </c>
      <c r="D200" s="44">
        <v>10</v>
      </c>
      <c r="E200" s="44"/>
      <c r="F200" s="18"/>
      <c r="G200" s="19"/>
      <c r="H200" s="20">
        <v>3</v>
      </c>
      <c r="I200" s="42">
        <f t="shared" si="8"/>
        <v>3</v>
      </c>
      <c r="J200" s="22"/>
      <c r="K200" s="23">
        <v>18</v>
      </c>
      <c r="M200" s="42">
        <f t="shared" si="9"/>
        <v>21</v>
      </c>
      <c r="N200" s="3" t="s">
        <v>114</v>
      </c>
      <c r="O200" s="17"/>
      <c r="P200" s="24"/>
      <c r="Q200" s="25"/>
    </row>
    <row r="201" spans="1:17" outlineLevel="1" x14ac:dyDescent="0.3">
      <c r="A201" s="3" t="s">
        <v>169</v>
      </c>
      <c r="B201" s="17" t="s">
        <v>166</v>
      </c>
      <c r="C201" s="17" t="s">
        <v>312</v>
      </c>
      <c r="D201" s="44">
        <v>10</v>
      </c>
      <c r="E201" s="44" t="s">
        <v>320</v>
      </c>
      <c r="F201" s="18"/>
      <c r="G201" s="19"/>
      <c r="H201" s="20">
        <v>2</v>
      </c>
      <c r="I201" s="42">
        <f t="shared" si="8"/>
        <v>2</v>
      </c>
      <c r="J201" s="22"/>
      <c r="K201" s="23">
        <v>8</v>
      </c>
      <c r="M201" s="42">
        <f t="shared" si="9"/>
        <v>10</v>
      </c>
      <c r="N201" s="3" t="s">
        <v>114</v>
      </c>
      <c r="O201" s="17"/>
      <c r="P201" s="24"/>
    </row>
    <row r="202" spans="1:17" outlineLevel="1" x14ac:dyDescent="0.3">
      <c r="A202" s="3" t="s">
        <v>169</v>
      </c>
      <c r="B202" s="17" t="s">
        <v>130</v>
      </c>
      <c r="C202" s="17" t="s">
        <v>312</v>
      </c>
      <c r="D202" s="44">
        <v>10</v>
      </c>
      <c r="E202" s="44"/>
      <c r="F202" s="18"/>
      <c r="G202" s="19"/>
      <c r="H202" s="20">
        <v>2</v>
      </c>
      <c r="I202" s="42">
        <f t="shared" si="8"/>
        <v>2</v>
      </c>
      <c r="J202" s="22"/>
      <c r="K202" s="23">
        <v>1</v>
      </c>
      <c r="M202" s="42">
        <f t="shared" si="9"/>
        <v>3</v>
      </c>
      <c r="N202" s="3" t="s">
        <v>114</v>
      </c>
      <c r="O202" s="17"/>
      <c r="P202" s="24"/>
      <c r="Q202" s="25"/>
    </row>
    <row r="203" spans="1:17" outlineLevel="1" x14ac:dyDescent="0.3">
      <c r="A203" s="3" t="s">
        <v>169</v>
      </c>
      <c r="B203" s="17" t="s">
        <v>263</v>
      </c>
      <c r="C203" s="17" t="s">
        <v>266</v>
      </c>
      <c r="D203" s="44">
        <v>10</v>
      </c>
      <c r="E203" s="44"/>
      <c r="F203" s="18"/>
      <c r="G203" s="19"/>
      <c r="H203" s="20">
        <v>2</v>
      </c>
      <c r="I203" s="42">
        <f t="shared" si="8"/>
        <v>2</v>
      </c>
      <c r="J203" s="22"/>
      <c r="K203" s="23">
        <v>1</v>
      </c>
      <c r="M203" s="42">
        <f t="shared" si="9"/>
        <v>3</v>
      </c>
      <c r="N203" s="3" t="s">
        <v>114</v>
      </c>
      <c r="O203" s="17"/>
      <c r="P203" s="24"/>
      <c r="Q203" s="25"/>
    </row>
    <row r="204" spans="1:17" outlineLevel="1" x14ac:dyDescent="0.3">
      <c r="A204" s="3" t="s">
        <v>169</v>
      </c>
      <c r="B204" s="17" t="s">
        <v>138</v>
      </c>
      <c r="C204" s="17" t="s">
        <v>314</v>
      </c>
      <c r="D204" s="44">
        <v>10</v>
      </c>
      <c r="E204" s="44"/>
      <c r="F204" s="18"/>
      <c r="G204" s="19"/>
      <c r="H204" s="20"/>
      <c r="I204" s="42">
        <f t="shared" ref="I204:I267" si="10">SUM(F204:H204)</f>
        <v>0</v>
      </c>
      <c r="J204" s="22">
        <f>1</f>
        <v>1</v>
      </c>
      <c r="K204" s="23">
        <v>2</v>
      </c>
      <c r="M204" s="42">
        <f t="shared" si="9"/>
        <v>3</v>
      </c>
      <c r="N204" s="3" t="s">
        <v>114</v>
      </c>
      <c r="O204" s="17"/>
      <c r="P204" s="24"/>
      <c r="Q204" s="25"/>
    </row>
    <row r="205" spans="1:17" outlineLevel="1" x14ac:dyDescent="0.3">
      <c r="A205" s="3" t="s">
        <v>169</v>
      </c>
      <c r="B205" s="17" t="s">
        <v>125</v>
      </c>
      <c r="C205" s="17" t="s">
        <v>312</v>
      </c>
      <c r="D205" s="44">
        <v>10</v>
      </c>
      <c r="E205" s="44"/>
      <c r="F205" s="18"/>
      <c r="G205" s="19"/>
      <c r="H205" s="20"/>
      <c r="I205" s="42">
        <f t="shared" si="10"/>
        <v>0</v>
      </c>
      <c r="J205" s="22"/>
      <c r="K205" s="23">
        <v>3</v>
      </c>
      <c r="M205" s="42">
        <f t="shared" si="9"/>
        <v>3</v>
      </c>
      <c r="N205" s="3" t="s">
        <v>114</v>
      </c>
      <c r="O205" s="17"/>
      <c r="P205" s="24"/>
      <c r="Q205" s="25"/>
    </row>
    <row r="206" spans="1:17" outlineLevel="1" x14ac:dyDescent="0.3">
      <c r="A206" s="3" t="s">
        <v>169</v>
      </c>
      <c r="B206" s="17" t="s">
        <v>165</v>
      </c>
      <c r="C206" s="17" t="s">
        <v>312</v>
      </c>
      <c r="D206" s="44">
        <v>10</v>
      </c>
      <c r="E206" s="44"/>
      <c r="F206" s="18"/>
      <c r="G206" s="19"/>
      <c r="H206" s="20">
        <v>1</v>
      </c>
      <c r="I206" s="42">
        <f t="shared" si="10"/>
        <v>1</v>
      </c>
      <c r="J206" s="22"/>
      <c r="K206" s="23">
        <v>1</v>
      </c>
      <c r="M206" s="42">
        <f t="shared" si="9"/>
        <v>2</v>
      </c>
      <c r="N206" s="3" t="s">
        <v>114</v>
      </c>
      <c r="O206" s="17"/>
      <c r="P206" s="24"/>
      <c r="Q206" s="25"/>
    </row>
    <row r="207" spans="1:17" outlineLevel="1" x14ac:dyDescent="0.3">
      <c r="A207" s="3" t="s">
        <v>169</v>
      </c>
      <c r="B207" s="17" t="s">
        <v>170</v>
      </c>
      <c r="C207" s="17" t="s">
        <v>312</v>
      </c>
      <c r="D207" s="44">
        <v>10</v>
      </c>
      <c r="E207" s="44"/>
      <c r="F207" s="18"/>
      <c r="G207" s="19"/>
      <c r="H207" s="20"/>
      <c r="I207" s="42">
        <f t="shared" si="10"/>
        <v>0</v>
      </c>
      <c r="J207" s="22"/>
      <c r="K207" s="23">
        <v>2</v>
      </c>
      <c r="M207" s="42">
        <f t="shared" si="9"/>
        <v>2</v>
      </c>
      <c r="N207" s="3" t="s">
        <v>114</v>
      </c>
      <c r="O207" s="17"/>
      <c r="P207" s="24"/>
      <c r="Q207" s="25"/>
    </row>
    <row r="208" spans="1:17" outlineLevel="1" x14ac:dyDescent="0.3">
      <c r="A208" s="3" t="s">
        <v>169</v>
      </c>
      <c r="B208" s="17" t="s">
        <v>163</v>
      </c>
      <c r="C208" s="17" t="s">
        <v>311</v>
      </c>
      <c r="D208" s="44">
        <v>10</v>
      </c>
      <c r="E208" s="44"/>
      <c r="F208" s="18"/>
      <c r="G208" s="19"/>
      <c r="H208" s="20"/>
      <c r="I208" s="42">
        <f t="shared" si="10"/>
        <v>0</v>
      </c>
      <c r="J208" s="22"/>
      <c r="K208" s="23">
        <v>2</v>
      </c>
      <c r="M208" s="42">
        <f t="shared" si="9"/>
        <v>2</v>
      </c>
      <c r="N208" s="3" t="s">
        <v>114</v>
      </c>
      <c r="O208" s="17"/>
      <c r="P208" s="24"/>
    </row>
    <row r="209" spans="1:17" outlineLevel="1" x14ac:dyDescent="0.3">
      <c r="A209" s="3" t="s">
        <v>169</v>
      </c>
      <c r="B209" s="17" t="s">
        <v>113</v>
      </c>
      <c r="C209" s="17" t="s">
        <v>312</v>
      </c>
      <c r="D209" s="44">
        <v>10</v>
      </c>
      <c r="E209" s="44"/>
      <c r="F209" s="18"/>
      <c r="G209" s="19"/>
      <c r="H209" s="20">
        <v>1</v>
      </c>
      <c r="I209" s="42">
        <f t="shared" si="10"/>
        <v>1</v>
      </c>
      <c r="J209" s="22"/>
      <c r="K209" s="23"/>
      <c r="M209" s="42">
        <f t="shared" si="9"/>
        <v>1</v>
      </c>
      <c r="N209" s="3" t="s">
        <v>114</v>
      </c>
      <c r="O209" s="17"/>
      <c r="P209" s="24"/>
      <c r="Q209" s="25"/>
    </row>
    <row r="210" spans="1:17" outlineLevel="1" x14ac:dyDescent="0.3">
      <c r="A210" s="3" t="s">
        <v>169</v>
      </c>
      <c r="B210" s="17" t="s">
        <v>171</v>
      </c>
      <c r="C210" s="17" t="s">
        <v>314</v>
      </c>
      <c r="D210" s="44">
        <v>10</v>
      </c>
      <c r="E210" s="44"/>
      <c r="F210" s="18"/>
      <c r="G210" s="19"/>
      <c r="H210" s="20">
        <v>1</v>
      </c>
      <c r="I210" s="42">
        <f t="shared" si="10"/>
        <v>1</v>
      </c>
      <c r="J210" s="22"/>
      <c r="K210" s="23"/>
      <c r="M210" s="42">
        <f t="shared" si="9"/>
        <v>1</v>
      </c>
      <c r="N210" s="3" t="s">
        <v>114</v>
      </c>
      <c r="O210" s="17"/>
      <c r="P210" s="24"/>
    </row>
    <row r="211" spans="1:17" outlineLevel="1" x14ac:dyDescent="0.3">
      <c r="A211" s="3" t="s">
        <v>169</v>
      </c>
      <c r="B211" s="17" t="s">
        <v>168</v>
      </c>
      <c r="C211" s="17" t="s">
        <v>312</v>
      </c>
      <c r="D211" s="44">
        <v>10</v>
      </c>
      <c r="E211" s="44"/>
      <c r="F211" s="18"/>
      <c r="G211" s="19"/>
      <c r="H211" s="20">
        <v>1</v>
      </c>
      <c r="I211" s="42">
        <f t="shared" si="10"/>
        <v>1</v>
      </c>
      <c r="J211" s="22"/>
      <c r="K211" s="23"/>
      <c r="M211" s="42">
        <f t="shared" si="9"/>
        <v>1</v>
      </c>
      <c r="N211" s="3" t="s">
        <v>114</v>
      </c>
      <c r="O211" s="17"/>
      <c r="P211" s="24"/>
      <c r="Q211" s="25"/>
    </row>
    <row r="212" spans="1:17" outlineLevel="1" x14ac:dyDescent="0.3">
      <c r="A212" s="3" t="s">
        <v>169</v>
      </c>
      <c r="B212" s="17" t="s">
        <v>155</v>
      </c>
      <c r="C212" s="17" t="s">
        <v>312</v>
      </c>
      <c r="D212" s="44">
        <v>10</v>
      </c>
      <c r="E212" s="44" t="s">
        <v>320</v>
      </c>
      <c r="F212" s="18"/>
      <c r="G212" s="19"/>
      <c r="H212" s="20">
        <v>1</v>
      </c>
      <c r="I212" s="42">
        <f t="shared" si="10"/>
        <v>1</v>
      </c>
      <c r="J212" s="22"/>
      <c r="K212" s="23"/>
      <c r="M212" s="42">
        <f t="shared" si="9"/>
        <v>1</v>
      </c>
      <c r="N212" s="3" t="s">
        <v>114</v>
      </c>
      <c r="O212" s="17"/>
      <c r="P212" s="24"/>
      <c r="Q212" s="25"/>
    </row>
    <row r="213" spans="1:17" outlineLevel="1" x14ac:dyDescent="0.3">
      <c r="A213" s="3" t="s">
        <v>169</v>
      </c>
      <c r="B213" s="17" t="s">
        <v>115</v>
      </c>
      <c r="C213" s="17" t="s">
        <v>312</v>
      </c>
      <c r="D213" s="44">
        <v>10</v>
      </c>
      <c r="E213" s="44"/>
      <c r="F213" s="18"/>
      <c r="G213" s="19"/>
      <c r="H213" s="20"/>
      <c r="I213" s="42">
        <f t="shared" si="10"/>
        <v>0</v>
      </c>
      <c r="J213" s="22"/>
      <c r="K213" s="23">
        <v>1</v>
      </c>
      <c r="M213" s="42">
        <f t="shared" si="9"/>
        <v>1</v>
      </c>
      <c r="N213" s="3" t="s">
        <v>114</v>
      </c>
      <c r="O213" s="17"/>
      <c r="P213" s="24"/>
      <c r="Q213" s="25"/>
    </row>
    <row r="214" spans="1:17" outlineLevel="1" x14ac:dyDescent="0.3">
      <c r="A214" s="3" t="s">
        <v>167</v>
      </c>
      <c r="B214" s="17" t="s">
        <v>125</v>
      </c>
      <c r="C214" s="17" t="s">
        <v>312</v>
      </c>
      <c r="D214" s="44">
        <v>10</v>
      </c>
      <c r="E214" s="44"/>
      <c r="F214" s="18"/>
      <c r="G214" s="19"/>
      <c r="H214" s="20">
        <v>2</v>
      </c>
      <c r="I214" s="42">
        <f t="shared" si="10"/>
        <v>2</v>
      </c>
      <c r="J214" s="22">
        <v>2</v>
      </c>
      <c r="K214" s="23">
        <v>6</v>
      </c>
      <c r="M214" s="42">
        <f t="shared" si="9"/>
        <v>10</v>
      </c>
      <c r="N214" s="3" t="s">
        <v>114</v>
      </c>
      <c r="O214" s="17"/>
      <c r="P214" s="24"/>
      <c r="Q214" s="25"/>
    </row>
    <row r="215" spans="1:17" outlineLevel="1" x14ac:dyDescent="0.3">
      <c r="A215" s="3" t="s">
        <v>167</v>
      </c>
      <c r="B215" s="17" t="s">
        <v>165</v>
      </c>
      <c r="C215" s="17" t="s">
        <v>312</v>
      </c>
      <c r="D215" s="44">
        <v>10</v>
      </c>
      <c r="E215" s="44"/>
      <c r="F215" s="18"/>
      <c r="G215" s="19"/>
      <c r="H215" s="20">
        <v>4</v>
      </c>
      <c r="I215" s="42">
        <f t="shared" si="10"/>
        <v>4</v>
      </c>
      <c r="J215" s="22">
        <v>2</v>
      </c>
      <c r="K215" s="23">
        <v>1</v>
      </c>
      <c r="M215" s="42">
        <f t="shared" si="9"/>
        <v>7</v>
      </c>
      <c r="N215" s="3" t="s">
        <v>114</v>
      </c>
      <c r="O215" s="17"/>
      <c r="P215" s="24"/>
      <c r="Q215" s="25"/>
    </row>
    <row r="216" spans="1:17" outlineLevel="1" x14ac:dyDescent="0.3">
      <c r="A216" s="3" t="s">
        <v>167</v>
      </c>
      <c r="B216" s="17" t="s">
        <v>161</v>
      </c>
      <c r="C216" s="17" t="s">
        <v>314</v>
      </c>
      <c r="D216" s="44">
        <v>10</v>
      </c>
      <c r="E216" s="44" t="s">
        <v>320</v>
      </c>
      <c r="F216" s="18"/>
      <c r="G216" s="19"/>
      <c r="H216" s="20">
        <v>1</v>
      </c>
      <c r="I216" s="42">
        <f t="shared" si="10"/>
        <v>1</v>
      </c>
      <c r="J216" s="22"/>
      <c r="K216" s="23">
        <v>6</v>
      </c>
      <c r="M216" s="42">
        <f t="shared" si="9"/>
        <v>7</v>
      </c>
      <c r="N216" s="3" t="s">
        <v>114</v>
      </c>
      <c r="O216" s="17"/>
      <c r="P216" s="24"/>
      <c r="Q216" s="25"/>
    </row>
    <row r="217" spans="1:17" outlineLevel="1" x14ac:dyDescent="0.3">
      <c r="A217" s="3" t="s">
        <v>167</v>
      </c>
      <c r="B217" s="17" t="s">
        <v>166</v>
      </c>
      <c r="C217" s="17" t="s">
        <v>312</v>
      </c>
      <c r="D217" s="44">
        <v>10</v>
      </c>
      <c r="E217" s="44" t="s">
        <v>320</v>
      </c>
      <c r="F217" s="18"/>
      <c r="G217" s="19"/>
      <c r="H217" s="20">
        <v>3</v>
      </c>
      <c r="I217" s="42">
        <f t="shared" si="10"/>
        <v>3</v>
      </c>
      <c r="J217" s="22"/>
      <c r="K217" s="23">
        <v>4</v>
      </c>
      <c r="M217" s="42">
        <f t="shared" si="9"/>
        <v>7</v>
      </c>
      <c r="N217" s="3" t="s">
        <v>114</v>
      </c>
      <c r="O217" s="17"/>
      <c r="P217" s="24"/>
    </row>
    <row r="218" spans="1:17" outlineLevel="1" x14ac:dyDescent="0.3">
      <c r="A218" s="3" t="s">
        <v>167</v>
      </c>
      <c r="B218" s="17" t="s">
        <v>162</v>
      </c>
      <c r="C218" s="17" t="s">
        <v>312</v>
      </c>
      <c r="D218" s="44">
        <v>10</v>
      </c>
      <c r="E218" s="44"/>
      <c r="F218" s="18"/>
      <c r="G218" s="19"/>
      <c r="H218" s="20">
        <v>1</v>
      </c>
      <c r="I218" s="42">
        <f t="shared" si="10"/>
        <v>1</v>
      </c>
      <c r="J218" s="22"/>
      <c r="K218" s="23">
        <v>5</v>
      </c>
      <c r="M218" s="42">
        <f t="shared" si="9"/>
        <v>6</v>
      </c>
      <c r="N218" s="3" t="s">
        <v>114</v>
      </c>
      <c r="O218" s="17"/>
      <c r="P218" s="24"/>
      <c r="Q218" s="25"/>
    </row>
    <row r="219" spans="1:17" outlineLevel="1" x14ac:dyDescent="0.3">
      <c r="A219" s="3" t="s">
        <v>167</v>
      </c>
      <c r="B219" s="17" t="s">
        <v>113</v>
      </c>
      <c r="C219" s="17" t="s">
        <v>312</v>
      </c>
      <c r="D219" s="44">
        <v>10</v>
      </c>
      <c r="E219" s="44"/>
      <c r="F219" s="18"/>
      <c r="G219" s="19"/>
      <c r="H219" s="20">
        <v>1</v>
      </c>
      <c r="I219" s="42">
        <f t="shared" si="10"/>
        <v>1</v>
      </c>
      <c r="J219" s="22"/>
      <c r="K219" s="23">
        <v>5</v>
      </c>
      <c r="M219" s="42">
        <f t="shared" si="9"/>
        <v>6</v>
      </c>
      <c r="N219" s="3" t="s">
        <v>114</v>
      </c>
      <c r="O219" s="17"/>
      <c r="P219" s="24"/>
      <c r="Q219" s="25"/>
    </row>
    <row r="220" spans="1:17" outlineLevel="1" x14ac:dyDescent="0.3">
      <c r="A220" s="3" t="s">
        <v>167</v>
      </c>
      <c r="B220" s="17" t="s">
        <v>155</v>
      </c>
      <c r="C220" s="17" t="s">
        <v>312</v>
      </c>
      <c r="D220" s="44">
        <v>10</v>
      </c>
      <c r="E220" s="44" t="s">
        <v>320</v>
      </c>
      <c r="F220" s="18"/>
      <c r="G220" s="19"/>
      <c r="H220" s="20">
        <v>2</v>
      </c>
      <c r="I220" s="42">
        <f t="shared" si="10"/>
        <v>2</v>
      </c>
      <c r="J220" s="22"/>
      <c r="K220" s="23">
        <v>3</v>
      </c>
      <c r="M220" s="42">
        <f t="shared" si="9"/>
        <v>5</v>
      </c>
      <c r="N220" s="3" t="s">
        <v>114</v>
      </c>
      <c r="O220" s="17"/>
      <c r="P220" s="24"/>
      <c r="Q220" s="25"/>
    </row>
    <row r="221" spans="1:17" outlineLevel="1" x14ac:dyDescent="0.3">
      <c r="A221" s="3" t="s">
        <v>167</v>
      </c>
      <c r="B221" s="17" t="s">
        <v>130</v>
      </c>
      <c r="C221" s="17" t="s">
        <v>312</v>
      </c>
      <c r="D221" s="44">
        <v>10</v>
      </c>
      <c r="E221" s="44"/>
      <c r="F221" s="18"/>
      <c r="G221" s="19"/>
      <c r="H221" s="20"/>
      <c r="I221" s="42">
        <f t="shared" si="10"/>
        <v>0</v>
      </c>
      <c r="J221" s="22"/>
      <c r="K221" s="23">
        <v>4</v>
      </c>
      <c r="M221" s="42">
        <f t="shared" si="9"/>
        <v>4</v>
      </c>
      <c r="N221" s="3" t="s">
        <v>114</v>
      </c>
      <c r="O221" s="17"/>
      <c r="P221" s="24"/>
      <c r="Q221" s="25"/>
    </row>
    <row r="222" spans="1:17" outlineLevel="1" x14ac:dyDescent="0.3">
      <c r="A222" s="3" t="s">
        <v>167</v>
      </c>
      <c r="B222" s="17" t="s">
        <v>148</v>
      </c>
      <c r="C222" s="17" t="s">
        <v>314</v>
      </c>
      <c r="D222" s="44">
        <v>10</v>
      </c>
      <c r="E222" s="44"/>
      <c r="F222" s="18"/>
      <c r="G222" s="19"/>
      <c r="H222" s="20">
        <v>3</v>
      </c>
      <c r="I222" s="42">
        <f t="shared" si="10"/>
        <v>3</v>
      </c>
      <c r="J222" s="22"/>
      <c r="K222" s="23">
        <v>1</v>
      </c>
      <c r="M222" s="42">
        <f t="shared" si="9"/>
        <v>4</v>
      </c>
      <c r="N222" s="3" t="s">
        <v>114</v>
      </c>
      <c r="O222" s="17"/>
      <c r="P222" s="24"/>
      <c r="Q222" s="25"/>
    </row>
    <row r="223" spans="1:17" outlineLevel="1" x14ac:dyDescent="0.3">
      <c r="A223" s="3" t="s">
        <v>167</v>
      </c>
      <c r="B223" s="17" t="s">
        <v>168</v>
      </c>
      <c r="C223" s="17" t="s">
        <v>312</v>
      </c>
      <c r="D223" s="44">
        <v>10</v>
      </c>
      <c r="E223" s="44"/>
      <c r="F223" s="18"/>
      <c r="G223" s="19"/>
      <c r="H223" s="20">
        <v>1</v>
      </c>
      <c r="I223" s="42">
        <f t="shared" si="10"/>
        <v>1</v>
      </c>
      <c r="J223" s="22"/>
      <c r="K223" s="23">
        <v>3</v>
      </c>
      <c r="M223" s="42">
        <f t="shared" si="9"/>
        <v>4</v>
      </c>
      <c r="N223" s="3" t="s">
        <v>114</v>
      </c>
      <c r="O223" s="17"/>
      <c r="P223" s="24"/>
      <c r="Q223" s="25"/>
    </row>
    <row r="224" spans="1:17" outlineLevel="1" x14ac:dyDescent="0.3">
      <c r="A224" s="3" t="s">
        <v>167</v>
      </c>
      <c r="B224" s="17" t="s">
        <v>122</v>
      </c>
      <c r="C224" s="17" t="s">
        <v>311</v>
      </c>
      <c r="D224" s="44">
        <v>10</v>
      </c>
      <c r="E224" s="44"/>
      <c r="F224" s="18"/>
      <c r="G224" s="19"/>
      <c r="H224" s="20"/>
      <c r="I224" s="42">
        <f t="shared" si="10"/>
        <v>0</v>
      </c>
      <c r="J224" s="22"/>
      <c r="K224" s="23">
        <v>2</v>
      </c>
      <c r="M224" s="42">
        <f t="shared" si="9"/>
        <v>2</v>
      </c>
      <c r="N224" s="3" t="s">
        <v>114</v>
      </c>
      <c r="O224" s="17"/>
      <c r="P224" s="24"/>
      <c r="Q224" s="25"/>
    </row>
    <row r="225" spans="1:17" outlineLevel="1" x14ac:dyDescent="0.3">
      <c r="A225" s="3" t="s">
        <v>167</v>
      </c>
      <c r="B225" s="17" t="s">
        <v>164</v>
      </c>
      <c r="C225" s="17" t="s">
        <v>314</v>
      </c>
      <c r="D225" s="44">
        <v>10</v>
      </c>
      <c r="E225" s="44"/>
      <c r="F225" s="18"/>
      <c r="G225" s="19"/>
      <c r="H225" s="20">
        <v>2</v>
      </c>
      <c r="I225" s="42">
        <f t="shared" si="10"/>
        <v>2</v>
      </c>
      <c r="J225" s="22"/>
      <c r="K225" s="23"/>
      <c r="M225" s="42">
        <f t="shared" si="9"/>
        <v>2</v>
      </c>
      <c r="N225" s="3" t="s">
        <v>114</v>
      </c>
      <c r="O225" s="17"/>
      <c r="P225" s="24"/>
      <c r="Q225" s="25"/>
    </row>
    <row r="226" spans="1:17" outlineLevel="1" x14ac:dyDescent="0.3">
      <c r="A226" s="3" t="s">
        <v>167</v>
      </c>
      <c r="B226" s="17" t="s">
        <v>138</v>
      </c>
      <c r="C226" s="17" t="s">
        <v>314</v>
      </c>
      <c r="D226" s="44">
        <v>10</v>
      </c>
      <c r="E226" s="44"/>
      <c r="F226" s="18"/>
      <c r="G226" s="19"/>
      <c r="H226" s="20"/>
      <c r="I226" s="42">
        <f t="shared" si="10"/>
        <v>0</v>
      </c>
      <c r="J226" s="22"/>
      <c r="K226" s="23">
        <v>1</v>
      </c>
      <c r="M226" s="42">
        <f t="shared" si="9"/>
        <v>1</v>
      </c>
      <c r="N226" s="3" t="s">
        <v>114</v>
      </c>
      <c r="O226" s="17"/>
      <c r="P226" s="24"/>
    </row>
    <row r="227" spans="1:17" outlineLevel="1" x14ac:dyDescent="0.3">
      <c r="A227" s="3" t="s">
        <v>167</v>
      </c>
      <c r="B227" s="17" t="s">
        <v>163</v>
      </c>
      <c r="C227" s="17" t="s">
        <v>311</v>
      </c>
      <c r="D227" s="44">
        <v>10</v>
      </c>
      <c r="E227" s="44"/>
      <c r="F227" s="18"/>
      <c r="G227" s="19"/>
      <c r="H227" s="20"/>
      <c r="I227" s="42">
        <f t="shared" si="10"/>
        <v>0</v>
      </c>
      <c r="J227" s="22">
        <v>1</v>
      </c>
      <c r="K227" s="23"/>
      <c r="M227" s="42">
        <f t="shared" si="9"/>
        <v>1</v>
      </c>
      <c r="N227" s="3" t="s">
        <v>114</v>
      </c>
      <c r="O227" s="17"/>
      <c r="P227" s="24"/>
      <c r="Q227" s="25"/>
    </row>
    <row r="228" spans="1:17" outlineLevel="1" x14ac:dyDescent="0.3">
      <c r="A228" s="3" t="s">
        <v>160</v>
      </c>
      <c r="B228" s="17" t="s">
        <v>161</v>
      </c>
      <c r="C228" s="17" t="s">
        <v>314</v>
      </c>
      <c r="D228" s="59" t="s">
        <v>319</v>
      </c>
      <c r="E228" s="59" t="s">
        <v>320</v>
      </c>
      <c r="F228" s="18"/>
      <c r="G228" s="19"/>
      <c r="H228" s="20">
        <v>4</v>
      </c>
      <c r="I228" s="42">
        <f t="shared" si="10"/>
        <v>4</v>
      </c>
      <c r="J228" s="22">
        <f>2+1</f>
        <v>3</v>
      </c>
      <c r="K228" s="23">
        <v>6</v>
      </c>
      <c r="M228" s="42">
        <f t="shared" si="9"/>
        <v>13</v>
      </c>
      <c r="N228" s="3" t="s">
        <v>114</v>
      </c>
      <c r="O228" s="17"/>
      <c r="P228" s="24"/>
      <c r="Q228" s="25"/>
    </row>
    <row r="229" spans="1:17" outlineLevel="1" x14ac:dyDescent="0.3">
      <c r="A229" s="3" t="s">
        <v>160</v>
      </c>
      <c r="B229" s="17" t="s">
        <v>113</v>
      </c>
      <c r="C229" s="17" t="s">
        <v>312</v>
      </c>
      <c r="D229" s="59" t="s">
        <v>319</v>
      </c>
      <c r="E229" s="59"/>
      <c r="F229" s="18"/>
      <c r="G229" s="19"/>
      <c r="H229" s="20">
        <v>4</v>
      </c>
      <c r="I229" s="42">
        <f t="shared" si="10"/>
        <v>4</v>
      </c>
      <c r="J229" s="22">
        <f>1+2</f>
        <v>3</v>
      </c>
      <c r="K229" s="23">
        <v>4</v>
      </c>
      <c r="M229" s="42">
        <f t="shared" si="9"/>
        <v>11</v>
      </c>
      <c r="N229" s="3" t="s">
        <v>114</v>
      </c>
      <c r="O229" s="17"/>
      <c r="P229" s="24"/>
      <c r="Q229" s="25"/>
    </row>
    <row r="230" spans="1:17" outlineLevel="1" x14ac:dyDescent="0.3">
      <c r="A230" s="3" t="s">
        <v>160</v>
      </c>
      <c r="B230" s="17" t="s">
        <v>162</v>
      </c>
      <c r="C230" s="17" t="s">
        <v>312</v>
      </c>
      <c r="D230" s="59" t="s">
        <v>319</v>
      </c>
      <c r="E230" s="59"/>
      <c r="F230" s="18"/>
      <c r="G230" s="19"/>
      <c r="H230" s="20">
        <v>1</v>
      </c>
      <c r="I230" s="42">
        <f t="shared" si="10"/>
        <v>1</v>
      </c>
      <c r="J230" s="22"/>
      <c r="K230" s="23">
        <v>3</v>
      </c>
      <c r="M230" s="42">
        <f t="shared" si="9"/>
        <v>4</v>
      </c>
      <c r="N230" s="3" t="s">
        <v>114</v>
      </c>
      <c r="O230" s="17"/>
      <c r="P230" s="24"/>
      <c r="Q230" s="25"/>
    </row>
    <row r="231" spans="1:17" outlineLevel="1" x14ac:dyDescent="0.3">
      <c r="A231" s="3" t="s">
        <v>160</v>
      </c>
      <c r="B231" s="17" t="s">
        <v>143</v>
      </c>
      <c r="C231" s="17" t="s">
        <v>312</v>
      </c>
      <c r="D231" s="59" t="s">
        <v>319</v>
      </c>
      <c r="E231" s="59"/>
      <c r="F231" s="18"/>
      <c r="G231" s="19"/>
      <c r="H231" s="20">
        <v>2</v>
      </c>
      <c r="I231" s="42">
        <f t="shared" si="10"/>
        <v>2</v>
      </c>
      <c r="J231" s="22"/>
      <c r="K231" s="23">
        <v>2</v>
      </c>
      <c r="M231" s="42">
        <f t="shared" si="9"/>
        <v>4</v>
      </c>
      <c r="N231" s="3" t="s">
        <v>114</v>
      </c>
      <c r="O231" s="17"/>
      <c r="P231" s="24"/>
      <c r="Q231" s="25"/>
    </row>
    <row r="232" spans="1:17" outlineLevel="1" x14ac:dyDescent="0.3">
      <c r="A232" s="3" t="s">
        <v>160</v>
      </c>
      <c r="B232" s="17" t="s">
        <v>163</v>
      </c>
      <c r="C232" s="17" t="s">
        <v>311</v>
      </c>
      <c r="D232" s="59" t="s">
        <v>319</v>
      </c>
      <c r="E232" s="59"/>
      <c r="F232" s="18"/>
      <c r="G232" s="19"/>
      <c r="H232" s="20"/>
      <c r="I232" s="42">
        <f t="shared" si="10"/>
        <v>0</v>
      </c>
      <c r="J232" s="22"/>
      <c r="K232" s="23">
        <v>3</v>
      </c>
      <c r="M232" s="42">
        <f t="shared" si="9"/>
        <v>3</v>
      </c>
      <c r="N232" s="3" t="s">
        <v>114</v>
      </c>
      <c r="O232" s="17"/>
      <c r="P232" s="24"/>
      <c r="Q232" s="25"/>
    </row>
    <row r="233" spans="1:17" outlineLevel="1" x14ac:dyDescent="0.3">
      <c r="A233" s="3" t="s">
        <v>160</v>
      </c>
      <c r="B233" s="17" t="s">
        <v>155</v>
      </c>
      <c r="C233" s="17" t="s">
        <v>312</v>
      </c>
      <c r="D233" s="59" t="s">
        <v>319</v>
      </c>
      <c r="E233" s="59" t="s">
        <v>320</v>
      </c>
      <c r="F233" s="18"/>
      <c r="G233" s="19"/>
      <c r="H233" s="20">
        <v>3</v>
      </c>
      <c r="I233" s="42">
        <f t="shared" si="10"/>
        <v>3</v>
      </c>
      <c r="J233" s="22"/>
      <c r="K233" s="23"/>
      <c r="M233" s="42">
        <f t="shared" si="9"/>
        <v>3</v>
      </c>
      <c r="N233" s="3" t="s">
        <v>114</v>
      </c>
      <c r="O233" s="17"/>
      <c r="P233" s="24"/>
      <c r="Q233" s="25"/>
    </row>
    <row r="234" spans="1:17" outlineLevel="1" x14ac:dyDescent="0.3">
      <c r="A234" s="3" t="s">
        <v>160</v>
      </c>
      <c r="B234" s="17" t="s">
        <v>263</v>
      </c>
      <c r="C234" s="17" t="s">
        <v>266</v>
      </c>
      <c r="D234" s="59" t="s">
        <v>319</v>
      </c>
      <c r="E234" s="59"/>
      <c r="F234" s="18"/>
      <c r="G234" s="19"/>
      <c r="H234" s="20">
        <v>2</v>
      </c>
      <c r="I234" s="42">
        <f t="shared" si="10"/>
        <v>2</v>
      </c>
      <c r="J234" s="22"/>
      <c r="K234" s="23"/>
      <c r="M234" s="42">
        <f t="shared" si="9"/>
        <v>2</v>
      </c>
      <c r="N234" s="3" t="s">
        <v>114</v>
      </c>
      <c r="O234" s="17"/>
      <c r="P234" s="24"/>
      <c r="Q234" s="25"/>
    </row>
    <row r="235" spans="1:17" outlineLevel="1" x14ac:dyDescent="0.3">
      <c r="A235" s="3" t="s">
        <v>160</v>
      </c>
      <c r="B235" s="17" t="s">
        <v>122</v>
      </c>
      <c r="C235" s="17" t="s">
        <v>311</v>
      </c>
      <c r="D235" s="59" t="s">
        <v>319</v>
      </c>
      <c r="E235" s="59"/>
      <c r="F235" s="18"/>
      <c r="G235" s="19"/>
      <c r="H235" s="20">
        <v>1</v>
      </c>
      <c r="I235" s="42">
        <f t="shared" si="10"/>
        <v>1</v>
      </c>
      <c r="J235" s="22"/>
      <c r="K235" s="23">
        <v>1</v>
      </c>
      <c r="M235" s="42">
        <f t="shared" si="9"/>
        <v>2</v>
      </c>
      <c r="N235" s="3" t="s">
        <v>114</v>
      </c>
      <c r="O235" s="17"/>
      <c r="P235" s="24"/>
      <c r="Q235" s="25"/>
    </row>
    <row r="236" spans="1:17" outlineLevel="1" x14ac:dyDescent="0.3">
      <c r="A236" s="3" t="s">
        <v>160</v>
      </c>
      <c r="B236" s="17" t="s">
        <v>115</v>
      </c>
      <c r="C236" s="17" t="s">
        <v>312</v>
      </c>
      <c r="D236" s="59" t="s">
        <v>319</v>
      </c>
      <c r="E236" s="59"/>
      <c r="F236" s="18"/>
      <c r="G236" s="19"/>
      <c r="H236" s="20">
        <v>1</v>
      </c>
      <c r="I236" s="42">
        <f t="shared" si="10"/>
        <v>1</v>
      </c>
      <c r="J236" s="22"/>
      <c r="K236" s="23">
        <v>1</v>
      </c>
      <c r="M236" s="42">
        <f t="shared" si="9"/>
        <v>2</v>
      </c>
      <c r="N236" s="3" t="s">
        <v>114</v>
      </c>
      <c r="O236" s="17"/>
      <c r="P236" s="24"/>
      <c r="Q236" s="25"/>
    </row>
    <row r="237" spans="1:17" outlineLevel="1" x14ac:dyDescent="0.3">
      <c r="A237" s="3" t="s">
        <v>160</v>
      </c>
      <c r="B237" s="17" t="s">
        <v>164</v>
      </c>
      <c r="C237" s="17" t="s">
        <v>314</v>
      </c>
      <c r="D237" s="59" t="s">
        <v>319</v>
      </c>
      <c r="E237" s="59"/>
      <c r="F237" s="18"/>
      <c r="G237" s="19"/>
      <c r="H237" s="20"/>
      <c r="I237" s="42">
        <f t="shared" si="10"/>
        <v>0</v>
      </c>
      <c r="J237" s="22"/>
      <c r="K237" s="23">
        <v>2</v>
      </c>
      <c r="M237" s="42">
        <f t="shared" si="9"/>
        <v>2</v>
      </c>
      <c r="N237" s="3" t="s">
        <v>114</v>
      </c>
      <c r="O237" s="17"/>
      <c r="P237" s="24"/>
      <c r="Q237" s="25"/>
    </row>
    <row r="238" spans="1:17" outlineLevel="1" x14ac:dyDescent="0.3">
      <c r="A238" s="3" t="s">
        <v>160</v>
      </c>
      <c r="B238" s="3" t="s">
        <v>116</v>
      </c>
      <c r="C238" s="17" t="s">
        <v>311</v>
      </c>
      <c r="D238" s="59" t="s">
        <v>319</v>
      </c>
      <c r="E238" s="59"/>
      <c r="F238" s="18"/>
      <c r="G238" s="19"/>
      <c r="H238" s="20"/>
      <c r="I238" s="42">
        <f t="shared" si="10"/>
        <v>0</v>
      </c>
      <c r="J238" s="22">
        <f>1</f>
        <v>1</v>
      </c>
      <c r="K238" s="23">
        <v>1</v>
      </c>
      <c r="M238" s="42">
        <f t="shared" si="9"/>
        <v>2</v>
      </c>
      <c r="N238" s="3" t="s">
        <v>114</v>
      </c>
      <c r="O238" s="17"/>
      <c r="P238" s="24"/>
      <c r="Q238" s="25"/>
    </row>
    <row r="239" spans="1:17" outlineLevel="1" x14ac:dyDescent="0.3">
      <c r="A239" s="3" t="s">
        <v>160</v>
      </c>
      <c r="B239" s="17" t="s">
        <v>165</v>
      </c>
      <c r="C239" s="17" t="s">
        <v>312</v>
      </c>
      <c r="D239" s="59" t="s">
        <v>319</v>
      </c>
      <c r="E239" s="59"/>
      <c r="F239" s="18"/>
      <c r="G239" s="19"/>
      <c r="H239" s="20"/>
      <c r="I239" s="42">
        <f t="shared" si="10"/>
        <v>0</v>
      </c>
      <c r="J239" s="22"/>
      <c r="K239" s="23">
        <v>1</v>
      </c>
      <c r="M239" s="42">
        <f t="shared" si="9"/>
        <v>1</v>
      </c>
      <c r="N239" s="3" t="s">
        <v>114</v>
      </c>
      <c r="O239" s="17"/>
      <c r="P239" s="24"/>
      <c r="Q239" s="25"/>
    </row>
    <row r="240" spans="1:17" outlineLevel="1" x14ac:dyDescent="0.3">
      <c r="A240" s="3" t="s">
        <v>160</v>
      </c>
      <c r="B240" s="17" t="s">
        <v>148</v>
      </c>
      <c r="C240" s="17" t="s">
        <v>314</v>
      </c>
      <c r="D240" s="59" t="s">
        <v>319</v>
      </c>
      <c r="E240" s="59"/>
      <c r="F240" s="18"/>
      <c r="G240" s="19"/>
      <c r="H240" s="20">
        <v>1</v>
      </c>
      <c r="I240" s="42">
        <f t="shared" si="10"/>
        <v>1</v>
      </c>
      <c r="J240" s="22"/>
      <c r="K240" s="23"/>
      <c r="M240" s="42">
        <f t="shared" si="9"/>
        <v>1</v>
      </c>
      <c r="N240" s="3" t="s">
        <v>114</v>
      </c>
      <c r="O240" s="17"/>
      <c r="P240" s="24"/>
      <c r="Q240" s="25"/>
    </row>
    <row r="241" spans="1:17" outlineLevel="1" x14ac:dyDescent="0.3">
      <c r="A241" s="3" t="s">
        <v>160</v>
      </c>
      <c r="B241" s="17" t="s">
        <v>138</v>
      </c>
      <c r="C241" s="17" t="s">
        <v>314</v>
      </c>
      <c r="D241" s="59" t="s">
        <v>319</v>
      </c>
      <c r="E241" s="59"/>
      <c r="F241" s="18"/>
      <c r="G241" s="19"/>
      <c r="H241" s="20">
        <v>1</v>
      </c>
      <c r="I241" s="42">
        <f t="shared" si="10"/>
        <v>1</v>
      </c>
      <c r="J241" s="22"/>
      <c r="K241" s="23"/>
      <c r="M241" s="42">
        <f t="shared" si="9"/>
        <v>1</v>
      </c>
      <c r="N241" s="3" t="s">
        <v>114</v>
      </c>
      <c r="O241" s="17"/>
      <c r="P241" s="24"/>
      <c r="Q241" s="25"/>
    </row>
    <row r="242" spans="1:17" outlineLevel="1" x14ac:dyDescent="0.3">
      <c r="A242" s="3" t="s">
        <v>160</v>
      </c>
      <c r="B242" s="17" t="s">
        <v>125</v>
      </c>
      <c r="C242" s="17" t="s">
        <v>312</v>
      </c>
      <c r="D242" s="59" t="s">
        <v>319</v>
      </c>
      <c r="E242" s="59"/>
      <c r="F242" s="18"/>
      <c r="G242" s="19"/>
      <c r="H242" s="20"/>
      <c r="I242" s="42">
        <f t="shared" si="10"/>
        <v>0</v>
      </c>
      <c r="J242" s="22"/>
      <c r="K242" s="23">
        <v>1</v>
      </c>
      <c r="M242" s="42">
        <f t="shared" si="9"/>
        <v>1</v>
      </c>
      <c r="N242" s="3" t="s">
        <v>114</v>
      </c>
      <c r="O242" s="17"/>
      <c r="P242" s="24"/>
      <c r="Q242" s="25"/>
    </row>
    <row r="243" spans="1:17" outlineLevel="1" x14ac:dyDescent="0.3">
      <c r="A243" s="3" t="s">
        <v>160</v>
      </c>
      <c r="B243" s="17" t="s">
        <v>166</v>
      </c>
      <c r="C243" s="17" t="s">
        <v>312</v>
      </c>
      <c r="D243" s="59" t="s">
        <v>319</v>
      </c>
      <c r="E243" s="59" t="s">
        <v>320</v>
      </c>
      <c r="F243" s="18"/>
      <c r="G243" s="19"/>
      <c r="H243" s="20">
        <v>1</v>
      </c>
      <c r="I243" s="42">
        <f t="shared" si="10"/>
        <v>1</v>
      </c>
      <c r="J243" s="22"/>
      <c r="K243" s="23"/>
      <c r="M243" s="42">
        <f t="shared" si="9"/>
        <v>1</v>
      </c>
      <c r="N243" s="3" t="s">
        <v>114</v>
      </c>
      <c r="O243" s="17"/>
      <c r="P243" s="24"/>
      <c r="Q243" s="25"/>
    </row>
    <row r="244" spans="1:17" outlineLevel="1" x14ac:dyDescent="0.3">
      <c r="A244" s="3" t="s">
        <v>160</v>
      </c>
      <c r="B244" s="17" t="s">
        <v>127</v>
      </c>
      <c r="C244" s="17" t="s">
        <v>314</v>
      </c>
      <c r="D244" s="59" t="s">
        <v>319</v>
      </c>
      <c r="E244" s="59"/>
      <c r="F244" s="18"/>
      <c r="G244" s="19"/>
      <c r="H244" s="20">
        <v>1</v>
      </c>
      <c r="I244" s="42">
        <f t="shared" si="10"/>
        <v>1</v>
      </c>
      <c r="J244" s="22"/>
      <c r="K244" s="23"/>
      <c r="M244" s="42">
        <f t="shared" si="9"/>
        <v>1</v>
      </c>
      <c r="N244" s="3" t="s">
        <v>114</v>
      </c>
      <c r="O244" s="17"/>
      <c r="P244" s="24"/>
      <c r="Q244" s="25"/>
    </row>
    <row r="245" spans="1:17" outlineLevel="1" x14ac:dyDescent="0.3">
      <c r="A245" s="3" t="s">
        <v>157</v>
      </c>
      <c r="B245" s="17" t="s">
        <v>113</v>
      </c>
      <c r="C245" s="17" t="s">
        <v>312</v>
      </c>
      <c r="D245" s="59" t="s">
        <v>319</v>
      </c>
      <c r="E245" s="59"/>
      <c r="F245" s="18"/>
      <c r="G245" s="19"/>
      <c r="H245" s="20">
        <v>2</v>
      </c>
      <c r="I245" s="42">
        <f t="shared" si="10"/>
        <v>2</v>
      </c>
      <c r="J245" s="22">
        <v>1</v>
      </c>
      <c r="K245" s="23">
        <v>7</v>
      </c>
      <c r="M245" s="42">
        <f t="shared" si="9"/>
        <v>10</v>
      </c>
      <c r="N245" s="3" t="s">
        <v>114</v>
      </c>
      <c r="O245" s="17"/>
      <c r="P245" s="24"/>
      <c r="Q245" s="25"/>
    </row>
    <row r="246" spans="1:17" outlineLevel="1" x14ac:dyDescent="0.3">
      <c r="A246" s="3" t="s">
        <v>157</v>
      </c>
      <c r="B246" s="17" t="s">
        <v>155</v>
      </c>
      <c r="C246" s="17" t="s">
        <v>312</v>
      </c>
      <c r="D246" s="59" t="s">
        <v>319</v>
      </c>
      <c r="E246" s="59" t="s">
        <v>320</v>
      </c>
      <c r="F246" s="18"/>
      <c r="G246" s="19"/>
      <c r="H246" s="20">
        <v>2</v>
      </c>
      <c r="I246" s="42">
        <f t="shared" si="10"/>
        <v>2</v>
      </c>
      <c r="J246" s="22">
        <v>1</v>
      </c>
      <c r="K246" s="23">
        <v>2</v>
      </c>
      <c r="M246" s="42">
        <f t="shared" si="9"/>
        <v>5</v>
      </c>
      <c r="N246" s="3" t="s">
        <v>114</v>
      </c>
      <c r="O246" s="17"/>
      <c r="P246" s="24"/>
    </row>
    <row r="247" spans="1:17" outlineLevel="1" x14ac:dyDescent="0.3">
      <c r="A247" s="3" t="s">
        <v>157</v>
      </c>
      <c r="B247" s="17" t="s">
        <v>122</v>
      </c>
      <c r="C247" s="17" t="s">
        <v>311</v>
      </c>
      <c r="D247" s="59" t="s">
        <v>319</v>
      </c>
      <c r="E247" s="59"/>
      <c r="F247" s="18"/>
      <c r="G247" s="19"/>
      <c r="H247" s="20"/>
      <c r="I247" s="42">
        <f t="shared" si="10"/>
        <v>0</v>
      </c>
      <c r="J247" s="22">
        <v>4</v>
      </c>
      <c r="K247" s="23">
        <v>1</v>
      </c>
      <c r="M247" s="42">
        <f t="shared" si="9"/>
        <v>5</v>
      </c>
      <c r="N247" s="3" t="s">
        <v>114</v>
      </c>
      <c r="O247" s="17"/>
      <c r="P247" s="24"/>
      <c r="Q247" s="25"/>
    </row>
    <row r="248" spans="1:17" outlineLevel="1" x14ac:dyDescent="0.3">
      <c r="A248" s="3" t="s">
        <v>157</v>
      </c>
      <c r="B248" s="17" t="s">
        <v>130</v>
      </c>
      <c r="C248" s="17" t="s">
        <v>312</v>
      </c>
      <c r="D248" s="59" t="s">
        <v>319</v>
      </c>
      <c r="E248" s="59"/>
      <c r="F248" s="18"/>
      <c r="G248" s="19"/>
      <c r="H248" s="20"/>
      <c r="I248" s="42">
        <f t="shared" si="10"/>
        <v>0</v>
      </c>
      <c r="J248" s="22">
        <v>1</v>
      </c>
      <c r="K248" s="23">
        <v>3</v>
      </c>
      <c r="M248" s="42">
        <f t="shared" si="9"/>
        <v>4</v>
      </c>
      <c r="N248" s="3" t="s">
        <v>114</v>
      </c>
      <c r="O248" s="17"/>
      <c r="P248" s="24"/>
      <c r="Q248" s="25"/>
    </row>
    <row r="249" spans="1:17" outlineLevel="1" x14ac:dyDescent="0.3">
      <c r="A249" s="3" t="s">
        <v>157</v>
      </c>
      <c r="B249" s="17" t="s">
        <v>158</v>
      </c>
      <c r="C249" s="17" t="s">
        <v>311</v>
      </c>
      <c r="D249" s="59" t="s">
        <v>319</v>
      </c>
      <c r="E249" s="59" t="s">
        <v>320</v>
      </c>
      <c r="F249" s="18"/>
      <c r="G249" s="19"/>
      <c r="H249" s="20">
        <v>1</v>
      </c>
      <c r="I249" s="42">
        <f t="shared" si="10"/>
        <v>1</v>
      </c>
      <c r="J249" s="22">
        <v>1</v>
      </c>
      <c r="K249" s="23">
        <v>2</v>
      </c>
      <c r="M249" s="42">
        <f t="shared" si="9"/>
        <v>4</v>
      </c>
      <c r="N249" s="3" t="s">
        <v>114</v>
      </c>
      <c r="O249" s="17"/>
      <c r="P249" s="24"/>
    </row>
    <row r="250" spans="1:17" outlineLevel="1" x14ac:dyDescent="0.3">
      <c r="A250" s="3" t="s">
        <v>157</v>
      </c>
      <c r="B250" s="17" t="s">
        <v>159</v>
      </c>
      <c r="C250" s="17" t="s">
        <v>312</v>
      </c>
      <c r="D250" s="59" t="s">
        <v>319</v>
      </c>
      <c r="E250" s="59"/>
      <c r="F250" s="18"/>
      <c r="G250" s="19"/>
      <c r="H250" s="20">
        <v>3</v>
      </c>
      <c r="I250" s="42">
        <f t="shared" si="10"/>
        <v>3</v>
      </c>
      <c r="J250" s="22"/>
      <c r="K250" s="23">
        <v>1</v>
      </c>
      <c r="M250" s="42">
        <f t="shared" si="9"/>
        <v>4</v>
      </c>
      <c r="N250" s="3" t="s">
        <v>114</v>
      </c>
      <c r="O250" s="17"/>
      <c r="P250" s="24"/>
      <c r="Q250" s="25"/>
    </row>
    <row r="251" spans="1:17" outlineLevel="1" x14ac:dyDescent="0.3">
      <c r="A251" s="3" t="s">
        <v>157</v>
      </c>
      <c r="B251" s="3" t="s">
        <v>116</v>
      </c>
      <c r="C251" s="17" t="s">
        <v>311</v>
      </c>
      <c r="D251" s="59" t="s">
        <v>319</v>
      </c>
      <c r="E251" s="59"/>
      <c r="F251" s="18"/>
      <c r="G251" s="19"/>
      <c r="H251" s="20">
        <v>2</v>
      </c>
      <c r="I251" s="42">
        <f t="shared" si="10"/>
        <v>2</v>
      </c>
      <c r="J251" s="22"/>
      <c r="K251" s="23">
        <v>2</v>
      </c>
      <c r="M251" s="42">
        <f t="shared" si="9"/>
        <v>4</v>
      </c>
      <c r="N251" s="3" t="s">
        <v>114</v>
      </c>
      <c r="O251" s="17"/>
      <c r="P251" s="24"/>
      <c r="Q251" s="25"/>
    </row>
    <row r="252" spans="1:17" outlineLevel="1" x14ac:dyDescent="0.3">
      <c r="A252" s="3" t="s">
        <v>157</v>
      </c>
      <c r="B252" s="17" t="s">
        <v>151</v>
      </c>
      <c r="C252" s="17" t="s">
        <v>312</v>
      </c>
      <c r="D252" s="59" t="s">
        <v>319</v>
      </c>
      <c r="E252" s="59"/>
      <c r="F252" s="18"/>
      <c r="G252" s="19"/>
      <c r="H252" s="20">
        <v>1</v>
      </c>
      <c r="I252" s="42">
        <f t="shared" si="10"/>
        <v>1</v>
      </c>
      <c r="J252" s="22"/>
      <c r="K252" s="23">
        <v>2</v>
      </c>
      <c r="M252" s="42">
        <f t="shared" si="9"/>
        <v>3</v>
      </c>
      <c r="N252" s="3" t="s">
        <v>114</v>
      </c>
      <c r="O252" s="17"/>
      <c r="P252" s="24"/>
      <c r="Q252" s="25"/>
    </row>
    <row r="253" spans="1:17" outlineLevel="1" x14ac:dyDescent="0.3">
      <c r="A253" s="3" t="s">
        <v>157</v>
      </c>
      <c r="B253" s="17" t="s">
        <v>143</v>
      </c>
      <c r="C253" s="17" t="s">
        <v>312</v>
      </c>
      <c r="D253" s="59" t="s">
        <v>319</v>
      </c>
      <c r="E253" s="59"/>
      <c r="F253" s="18"/>
      <c r="G253" s="19"/>
      <c r="H253" s="20">
        <v>1</v>
      </c>
      <c r="I253" s="42">
        <f t="shared" si="10"/>
        <v>1</v>
      </c>
      <c r="J253" s="22">
        <v>1</v>
      </c>
      <c r="K253" s="23">
        <v>1</v>
      </c>
      <c r="M253" s="42">
        <f t="shared" si="9"/>
        <v>3</v>
      </c>
      <c r="N253" s="3" t="s">
        <v>114</v>
      </c>
      <c r="O253" s="17"/>
      <c r="P253" s="24"/>
      <c r="Q253" s="25"/>
    </row>
    <row r="254" spans="1:17" outlineLevel="1" x14ac:dyDescent="0.3">
      <c r="A254" s="3" t="s">
        <v>157</v>
      </c>
      <c r="B254" s="17" t="s">
        <v>145</v>
      </c>
      <c r="C254" s="17" t="s">
        <v>311</v>
      </c>
      <c r="D254" s="59" t="s">
        <v>319</v>
      </c>
      <c r="E254" s="59"/>
      <c r="F254" s="18"/>
      <c r="G254" s="19"/>
      <c r="H254" s="20">
        <v>1</v>
      </c>
      <c r="I254" s="42">
        <f t="shared" si="10"/>
        <v>1</v>
      </c>
      <c r="J254" s="22">
        <v>1</v>
      </c>
      <c r="K254" s="23"/>
      <c r="M254" s="42">
        <f t="shared" si="9"/>
        <v>2</v>
      </c>
      <c r="N254" s="3" t="s">
        <v>114</v>
      </c>
      <c r="O254" s="17"/>
      <c r="P254" s="24"/>
    </row>
    <row r="255" spans="1:17" outlineLevel="1" x14ac:dyDescent="0.3">
      <c r="A255" s="3" t="s">
        <v>157</v>
      </c>
      <c r="B255" s="17" t="s">
        <v>263</v>
      </c>
      <c r="C255" s="17" t="s">
        <v>266</v>
      </c>
      <c r="D255" s="59" t="s">
        <v>319</v>
      </c>
      <c r="E255" s="59"/>
      <c r="F255" s="18"/>
      <c r="G255" s="19"/>
      <c r="H255" s="20"/>
      <c r="I255" s="42">
        <f t="shared" si="10"/>
        <v>0</v>
      </c>
      <c r="J255" s="22"/>
      <c r="K255" s="23">
        <v>2</v>
      </c>
      <c r="M255" s="42">
        <f t="shared" si="9"/>
        <v>2</v>
      </c>
      <c r="N255" s="3" t="s">
        <v>114</v>
      </c>
      <c r="O255" s="17"/>
      <c r="P255" s="24"/>
      <c r="Q255" s="25"/>
    </row>
    <row r="256" spans="1:17" outlineLevel="1" x14ac:dyDescent="0.3">
      <c r="A256" s="3" t="s">
        <v>157</v>
      </c>
      <c r="B256" s="17" t="s">
        <v>147</v>
      </c>
      <c r="C256" s="17" t="s">
        <v>311</v>
      </c>
      <c r="D256" s="59" t="s">
        <v>319</v>
      </c>
      <c r="E256" s="59"/>
      <c r="F256" s="18"/>
      <c r="G256" s="19"/>
      <c r="H256" s="20"/>
      <c r="I256" s="42">
        <f t="shared" si="10"/>
        <v>0</v>
      </c>
      <c r="J256" s="22">
        <v>1</v>
      </c>
      <c r="K256" s="23">
        <v>1</v>
      </c>
      <c r="M256" s="42">
        <f t="shared" si="9"/>
        <v>2</v>
      </c>
      <c r="N256" s="3" t="s">
        <v>114</v>
      </c>
      <c r="O256" s="17"/>
      <c r="P256" s="24"/>
    </row>
    <row r="257" spans="1:17" outlineLevel="1" x14ac:dyDescent="0.3">
      <c r="A257" s="3" t="s">
        <v>157</v>
      </c>
      <c r="B257" s="17" t="s">
        <v>148</v>
      </c>
      <c r="C257" s="17" t="s">
        <v>314</v>
      </c>
      <c r="D257" s="59" t="s">
        <v>319</v>
      </c>
      <c r="E257" s="59"/>
      <c r="F257" s="18"/>
      <c r="G257" s="19"/>
      <c r="H257" s="20"/>
      <c r="I257" s="42">
        <f t="shared" si="10"/>
        <v>0</v>
      </c>
      <c r="J257" s="22">
        <v>1</v>
      </c>
      <c r="K257" s="23"/>
      <c r="M257" s="42">
        <f t="shared" si="9"/>
        <v>1</v>
      </c>
      <c r="N257" s="3" t="s">
        <v>114</v>
      </c>
      <c r="O257" s="17"/>
      <c r="P257" s="24"/>
      <c r="Q257" s="25"/>
    </row>
    <row r="258" spans="1:17" outlineLevel="1" x14ac:dyDescent="0.3">
      <c r="A258" s="3" t="s">
        <v>157</v>
      </c>
      <c r="B258" s="17" t="s">
        <v>138</v>
      </c>
      <c r="C258" s="17" t="s">
        <v>314</v>
      </c>
      <c r="D258" s="59" t="s">
        <v>319</v>
      </c>
      <c r="E258" s="59"/>
      <c r="F258" s="18"/>
      <c r="G258" s="19"/>
      <c r="H258" s="20"/>
      <c r="I258" s="42">
        <f t="shared" si="10"/>
        <v>0</v>
      </c>
      <c r="J258" s="22"/>
      <c r="K258" s="23">
        <v>1</v>
      </c>
      <c r="M258" s="42">
        <f t="shared" ref="M258:M321" si="11">SUM(I258:L258)</f>
        <v>1</v>
      </c>
      <c r="N258" s="3" t="s">
        <v>114</v>
      </c>
      <c r="O258" s="17"/>
      <c r="P258" s="24"/>
      <c r="Q258" s="25"/>
    </row>
    <row r="259" spans="1:17" outlineLevel="1" x14ac:dyDescent="0.3">
      <c r="A259" s="3" t="s">
        <v>154</v>
      </c>
      <c r="B259" s="17" t="s">
        <v>151</v>
      </c>
      <c r="C259" s="17" t="s">
        <v>312</v>
      </c>
      <c r="D259" s="59" t="s">
        <v>319</v>
      </c>
      <c r="E259" s="59"/>
      <c r="F259" s="18"/>
      <c r="G259" s="19"/>
      <c r="H259" s="20">
        <v>8</v>
      </c>
      <c r="I259" s="42">
        <f t="shared" si="10"/>
        <v>8</v>
      </c>
      <c r="J259" s="22"/>
      <c r="K259" s="23">
        <v>6</v>
      </c>
      <c r="M259" s="42">
        <f t="shared" si="11"/>
        <v>14</v>
      </c>
      <c r="N259" s="3" t="s">
        <v>114</v>
      </c>
      <c r="O259" s="17"/>
      <c r="P259" s="24"/>
      <c r="Q259" s="25"/>
    </row>
    <row r="260" spans="1:17" outlineLevel="1" x14ac:dyDescent="0.3">
      <c r="A260" s="3" t="s">
        <v>154</v>
      </c>
      <c r="B260" s="17" t="s">
        <v>130</v>
      </c>
      <c r="C260" s="17" t="s">
        <v>312</v>
      </c>
      <c r="D260" s="59" t="s">
        <v>319</v>
      </c>
      <c r="E260" s="59"/>
      <c r="F260" s="18"/>
      <c r="G260" s="19"/>
      <c r="H260" s="20">
        <v>4</v>
      </c>
      <c r="I260" s="42">
        <f t="shared" si="10"/>
        <v>4</v>
      </c>
      <c r="J260" s="22">
        <f>1+2</f>
        <v>3</v>
      </c>
      <c r="K260" s="23">
        <v>5</v>
      </c>
      <c r="M260" s="42">
        <f t="shared" si="11"/>
        <v>12</v>
      </c>
      <c r="N260" s="3" t="s">
        <v>114</v>
      </c>
      <c r="O260" s="17"/>
      <c r="P260" s="24"/>
      <c r="Q260" s="25"/>
    </row>
    <row r="261" spans="1:17" outlineLevel="1" x14ac:dyDescent="0.3">
      <c r="A261" s="3" t="s">
        <v>154</v>
      </c>
      <c r="B261" s="17" t="s">
        <v>143</v>
      </c>
      <c r="C261" s="17" t="s">
        <v>312</v>
      </c>
      <c r="D261" s="59" t="s">
        <v>319</v>
      </c>
      <c r="E261" s="59"/>
      <c r="F261" s="18"/>
      <c r="G261" s="19"/>
      <c r="H261" s="20">
        <v>7</v>
      </c>
      <c r="I261" s="42">
        <f t="shared" si="10"/>
        <v>7</v>
      </c>
      <c r="J261" s="22">
        <f>1+2</f>
        <v>3</v>
      </c>
      <c r="K261" s="23">
        <v>2</v>
      </c>
      <c r="M261" s="42">
        <f t="shared" si="11"/>
        <v>12</v>
      </c>
      <c r="N261" s="3" t="s">
        <v>114</v>
      </c>
      <c r="O261" s="17"/>
      <c r="P261" s="24"/>
    </row>
    <row r="262" spans="1:17" outlineLevel="1" x14ac:dyDescent="0.3">
      <c r="A262" s="3" t="s">
        <v>154</v>
      </c>
      <c r="B262" s="17" t="s">
        <v>113</v>
      </c>
      <c r="C262" s="17" t="s">
        <v>312</v>
      </c>
      <c r="D262" s="59" t="s">
        <v>319</v>
      </c>
      <c r="E262" s="59"/>
      <c r="F262" s="18"/>
      <c r="G262" s="19"/>
      <c r="H262" s="20">
        <v>4</v>
      </c>
      <c r="I262" s="42">
        <f t="shared" si="10"/>
        <v>4</v>
      </c>
      <c r="J262" s="22"/>
      <c r="K262" s="23">
        <v>4</v>
      </c>
      <c r="M262" s="42">
        <f t="shared" si="11"/>
        <v>8</v>
      </c>
      <c r="N262" s="3" t="s">
        <v>114</v>
      </c>
      <c r="O262" s="17"/>
      <c r="P262" s="24"/>
      <c r="Q262" s="25"/>
    </row>
    <row r="263" spans="1:17" outlineLevel="1" x14ac:dyDescent="0.3">
      <c r="A263" s="3" t="s">
        <v>154</v>
      </c>
      <c r="B263" s="17" t="s">
        <v>125</v>
      </c>
      <c r="C263" s="17" t="s">
        <v>312</v>
      </c>
      <c r="D263" s="59" t="s">
        <v>319</v>
      </c>
      <c r="E263" s="59"/>
      <c r="F263" s="18"/>
      <c r="G263" s="19"/>
      <c r="H263" s="20">
        <v>2</v>
      </c>
      <c r="I263" s="42">
        <f t="shared" si="10"/>
        <v>2</v>
      </c>
      <c r="J263" s="22">
        <f>1</f>
        <v>1</v>
      </c>
      <c r="K263" s="23">
        <v>3</v>
      </c>
      <c r="M263" s="42">
        <f t="shared" si="11"/>
        <v>6</v>
      </c>
      <c r="N263" s="3" t="s">
        <v>114</v>
      </c>
      <c r="O263" s="17"/>
      <c r="P263" s="24"/>
    </row>
    <row r="264" spans="1:17" outlineLevel="1" x14ac:dyDescent="0.3">
      <c r="A264" s="3" t="s">
        <v>154</v>
      </c>
      <c r="B264" s="17" t="s">
        <v>122</v>
      </c>
      <c r="C264" s="17" t="s">
        <v>311</v>
      </c>
      <c r="D264" s="59" t="s">
        <v>319</v>
      </c>
      <c r="E264" s="59"/>
      <c r="F264" s="18"/>
      <c r="G264" s="19"/>
      <c r="H264" s="20">
        <v>1</v>
      </c>
      <c r="I264" s="42">
        <f t="shared" si="10"/>
        <v>1</v>
      </c>
      <c r="J264" s="22"/>
      <c r="K264" s="23">
        <v>3</v>
      </c>
      <c r="M264" s="42">
        <f t="shared" si="11"/>
        <v>4</v>
      </c>
      <c r="N264" s="3" t="s">
        <v>114</v>
      </c>
      <c r="O264" s="17"/>
      <c r="P264" s="24"/>
    </row>
    <row r="265" spans="1:17" outlineLevel="1" x14ac:dyDescent="0.3">
      <c r="A265" s="3" t="s">
        <v>154</v>
      </c>
      <c r="B265" s="17" t="s">
        <v>138</v>
      </c>
      <c r="C265" s="17" t="s">
        <v>314</v>
      </c>
      <c r="D265" s="59" t="s">
        <v>319</v>
      </c>
      <c r="E265" s="59"/>
      <c r="F265" s="18"/>
      <c r="G265" s="19"/>
      <c r="H265" s="20"/>
      <c r="I265" s="42">
        <f t="shared" si="10"/>
        <v>0</v>
      </c>
      <c r="J265" s="22"/>
      <c r="K265" s="23">
        <v>2</v>
      </c>
      <c r="M265" s="42">
        <f t="shared" si="11"/>
        <v>2</v>
      </c>
      <c r="N265" s="3" t="s">
        <v>114</v>
      </c>
      <c r="O265" s="17"/>
      <c r="P265" s="24"/>
      <c r="Q265" s="25"/>
    </row>
    <row r="266" spans="1:17" outlineLevel="1" x14ac:dyDescent="0.3">
      <c r="A266" s="3" t="s">
        <v>154</v>
      </c>
      <c r="B266" s="17" t="s">
        <v>147</v>
      </c>
      <c r="C266" s="17" t="s">
        <v>311</v>
      </c>
      <c r="D266" s="59" t="s">
        <v>319</v>
      </c>
      <c r="E266" s="59"/>
      <c r="F266" s="18"/>
      <c r="G266" s="19"/>
      <c r="H266" s="20">
        <v>2</v>
      </c>
      <c r="I266" s="42">
        <f t="shared" si="10"/>
        <v>2</v>
      </c>
      <c r="J266" s="22"/>
      <c r="K266" s="23"/>
      <c r="M266" s="42">
        <f t="shared" si="11"/>
        <v>2</v>
      </c>
      <c r="N266" s="3" t="s">
        <v>114</v>
      </c>
      <c r="O266" s="17"/>
      <c r="P266" s="24"/>
      <c r="Q266" s="25"/>
    </row>
    <row r="267" spans="1:17" outlineLevel="1" x14ac:dyDescent="0.3">
      <c r="A267" s="3" t="s">
        <v>154</v>
      </c>
      <c r="B267" s="17" t="s">
        <v>129</v>
      </c>
      <c r="C267" s="17" t="s">
        <v>312</v>
      </c>
      <c r="D267" s="59" t="s">
        <v>319</v>
      </c>
      <c r="E267" s="59"/>
      <c r="F267" s="18"/>
      <c r="G267" s="19"/>
      <c r="H267" s="20">
        <v>2</v>
      </c>
      <c r="I267" s="42">
        <f t="shared" si="10"/>
        <v>2</v>
      </c>
      <c r="J267" s="22"/>
      <c r="K267" s="23"/>
      <c r="M267" s="42">
        <f t="shared" si="11"/>
        <v>2</v>
      </c>
      <c r="N267" s="3" t="s">
        <v>114</v>
      </c>
      <c r="O267" s="17"/>
      <c r="P267" s="24"/>
      <c r="Q267" s="25"/>
    </row>
    <row r="268" spans="1:17" outlineLevel="1" x14ac:dyDescent="0.3">
      <c r="A268" s="3" t="s">
        <v>154</v>
      </c>
      <c r="B268" s="3" t="s">
        <v>116</v>
      </c>
      <c r="C268" s="17" t="s">
        <v>311</v>
      </c>
      <c r="D268" s="59" t="s">
        <v>319</v>
      </c>
      <c r="E268" s="59"/>
      <c r="F268" s="18"/>
      <c r="G268" s="19"/>
      <c r="H268" s="20">
        <v>1</v>
      </c>
      <c r="I268" s="42">
        <f t="shared" ref="I268:I331" si="12">SUM(F268:H268)</f>
        <v>1</v>
      </c>
      <c r="J268" s="22"/>
      <c r="K268" s="23">
        <v>1</v>
      </c>
      <c r="M268" s="42">
        <f t="shared" si="11"/>
        <v>2</v>
      </c>
      <c r="N268" s="3" t="s">
        <v>114</v>
      </c>
      <c r="O268" s="17"/>
      <c r="P268" s="24"/>
      <c r="Q268" s="25"/>
    </row>
    <row r="269" spans="1:17" outlineLevel="1" x14ac:dyDescent="0.3">
      <c r="A269" s="3" t="s">
        <v>154</v>
      </c>
      <c r="B269" s="17" t="s">
        <v>148</v>
      </c>
      <c r="C269" s="17" t="s">
        <v>314</v>
      </c>
      <c r="D269" s="59" t="s">
        <v>319</v>
      </c>
      <c r="E269" s="59"/>
      <c r="F269" s="18"/>
      <c r="G269" s="19"/>
      <c r="H269" s="20"/>
      <c r="I269" s="42">
        <f t="shared" si="12"/>
        <v>0</v>
      </c>
      <c r="J269" s="22"/>
      <c r="K269" s="23">
        <v>1</v>
      </c>
      <c r="M269" s="42">
        <f t="shared" si="11"/>
        <v>1</v>
      </c>
      <c r="N269" s="3" t="s">
        <v>114</v>
      </c>
      <c r="O269" s="17"/>
      <c r="P269" s="24"/>
      <c r="Q269" s="25"/>
    </row>
    <row r="270" spans="1:17" outlineLevel="1" x14ac:dyDescent="0.3">
      <c r="A270" s="3" t="s">
        <v>154</v>
      </c>
      <c r="B270" s="17" t="s">
        <v>263</v>
      </c>
      <c r="C270" s="17" t="s">
        <v>266</v>
      </c>
      <c r="D270" s="59" t="s">
        <v>319</v>
      </c>
      <c r="E270" s="59"/>
      <c r="F270" s="18"/>
      <c r="G270" s="19"/>
      <c r="H270" s="20"/>
      <c r="I270" s="42">
        <f t="shared" si="12"/>
        <v>0</v>
      </c>
      <c r="J270" s="22"/>
      <c r="K270" s="23">
        <v>1</v>
      </c>
      <c r="M270" s="42">
        <f t="shared" si="11"/>
        <v>1</v>
      </c>
      <c r="N270" s="3" t="s">
        <v>114</v>
      </c>
      <c r="O270" s="17"/>
      <c r="P270" s="24"/>
    </row>
    <row r="271" spans="1:17" outlineLevel="1" x14ac:dyDescent="0.3">
      <c r="A271" s="3" t="s">
        <v>154</v>
      </c>
      <c r="B271" s="17" t="s">
        <v>152</v>
      </c>
      <c r="C271" s="17" t="s">
        <v>312</v>
      </c>
      <c r="D271" s="59" t="s">
        <v>319</v>
      </c>
      <c r="E271" s="59"/>
      <c r="F271" s="18"/>
      <c r="G271" s="19"/>
      <c r="H271" s="20">
        <v>1</v>
      </c>
      <c r="I271" s="42">
        <f t="shared" si="12"/>
        <v>1</v>
      </c>
      <c r="J271" s="22"/>
      <c r="K271" s="23"/>
      <c r="M271" s="42">
        <f t="shared" si="11"/>
        <v>1</v>
      </c>
      <c r="N271" s="3" t="s">
        <v>114</v>
      </c>
      <c r="O271" s="17"/>
      <c r="P271" s="24"/>
    </row>
    <row r="272" spans="1:17" outlineLevel="1" x14ac:dyDescent="0.3">
      <c r="A272" s="3" t="s">
        <v>154</v>
      </c>
      <c r="B272" s="17" t="s">
        <v>155</v>
      </c>
      <c r="C272" s="17" t="s">
        <v>312</v>
      </c>
      <c r="D272" s="59" t="s">
        <v>319</v>
      </c>
      <c r="E272" s="59" t="s">
        <v>320</v>
      </c>
      <c r="F272" s="18"/>
      <c r="G272" s="19"/>
      <c r="H272" s="20">
        <v>1</v>
      </c>
      <c r="I272" s="42">
        <f t="shared" si="12"/>
        <v>1</v>
      </c>
      <c r="J272" s="22"/>
      <c r="K272" s="23"/>
      <c r="M272" s="42">
        <f t="shared" si="11"/>
        <v>1</v>
      </c>
      <c r="N272" s="3" t="s">
        <v>114</v>
      </c>
      <c r="O272" s="17"/>
      <c r="P272" s="24"/>
    </row>
    <row r="273" spans="1:17" outlineLevel="1" x14ac:dyDescent="0.3">
      <c r="A273" s="3" t="s">
        <v>154</v>
      </c>
      <c r="B273" s="17" t="s">
        <v>127</v>
      </c>
      <c r="C273" s="17" t="s">
        <v>314</v>
      </c>
      <c r="D273" s="59" t="s">
        <v>319</v>
      </c>
      <c r="E273" s="59"/>
      <c r="F273" s="18"/>
      <c r="G273" s="19"/>
      <c r="H273" s="20">
        <v>1</v>
      </c>
      <c r="I273" s="42">
        <f t="shared" si="12"/>
        <v>1</v>
      </c>
      <c r="J273" s="22"/>
      <c r="K273" s="23"/>
      <c r="M273" s="42">
        <f t="shared" si="11"/>
        <v>1</v>
      </c>
      <c r="N273" s="3" t="s">
        <v>114</v>
      </c>
      <c r="O273" s="17"/>
      <c r="P273" s="24"/>
      <c r="Q273" s="25"/>
    </row>
    <row r="274" spans="1:17" outlineLevel="1" x14ac:dyDescent="0.3">
      <c r="A274" s="3" t="s">
        <v>154</v>
      </c>
      <c r="B274" s="17" t="s">
        <v>156</v>
      </c>
      <c r="C274" s="17" t="s">
        <v>314</v>
      </c>
      <c r="D274" s="59" t="s">
        <v>319</v>
      </c>
      <c r="E274" s="59"/>
      <c r="F274" s="18"/>
      <c r="G274" s="19"/>
      <c r="H274" s="20">
        <v>1</v>
      </c>
      <c r="I274" s="42">
        <f t="shared" si="12"/>
        <v>1</v>
      </c>
      <c r="J274" s="22"/>
      <c r="K274" s="23"/>
      <c r="M274" s="42">
        <f t="shared" si="11"/>
        <v>1</v>
      </c>
      <c r="N274" s="3" t="s">
        <v>114</v>
      </c>
      <c r="O274" s="17"/>
      <c r="P274" s="24"/>
      <c r="Q274" s="25"/>
    </row>
    <row r="275" spans="1:17" outlineLevel="1" x14ac:dyDescent="0.3">
      <c r="A275" s="3" t="s">
        <v>149</v>
      </c>
      <c r="B275" s="17" t="s">
        <v>113</v>
      </c>
      <c r="C275" s="17" t="s">
        <v>312</v>
      </c>
      <c r="D275" s="59" t="s">
        <v>319</v>
      </c>
      <c r="E275" s="59"/>
      <c r="F275" s="18"/>
      <c r="G275" s="19"/>
      <c r="H275" s="20">
        <v>6</v>
      </c>
      <c r="I275" s="42">
        <f t="shared" si="12"/>
        <v>6</v>
      </c>
      <c r="J275" s="22">
        <f>1</f>
        <v>1</v>
      </c>
      <c r="K275" s="23">
        <v>16</v>
      </c>
      <c r="L275" s="4">
        <f>1+1</f>
        <v>2</v>
      </c>
      <c r="M275" s="42">
        <f t="shared" si="11"/>
        <v>25</v>
      </c>
      <c r="N275" s="3" t="s">
        <v>114</v>
      </c>
      <c r="O275" s="17"/>
      <c r="P275" s="24"/>
      <c r="Q275" s="25"/>
    </row>
    <row r="276" spans="1:17" outlineLevel="1" x14ac:dyDescent="0.3">
      <c r="A276" s="3" t="s">
        <v>149</v>
      </c>
      <c r="B276" s="17" t="s">
        <v>143</v>
      </c>
      <c r="C276" s="17" t="s">
        <v>312</v>
      </c>
      <c r="D276" s="59" t="s">
        <v>319</v>
      </c>
      <c r="E276" s="59"/>
      <c r="F276" s="18"/>
      <c r="G276" s="19"/>
      <c r="H276" s="20">
        <v>1</v>
      </c>
      <c r="I276" s="42">
        <f t="shared" si="12"/>
        <v>1</v>
      </c>
      <c r="J276" s="22">
        <f>1</f>
        <v>1</v>
      </c>
      <c r="K276" s="23">
        <v>6</v>
      </c>
      <c r="L276" s="4">
        <f>1+1</f>
        <v>2</v>
      </c>
      <c r="M276" s="42">
        <f t="shared" si="11"/>
        <v>10</v>
      </c>
      <c r="N276" s="3" t="s">
        <v>114</v>
      </c>
      <c r="O276" s="17"/>
      <c r="P276" s="24"/>
    </row>
    <row r="277" spans="1:17" outlineLevel="1" x14ac:dyDescent="0.3">
      <c r="A277" s="3" t="s">
        <v>149</v>
      </c>
      <c r="B277" s="17" t="s">
        <v>145</v>
      </c>
      <c r="C277" s="17" t="s">
        <v>311</v>
      </c>
      <c r="D277" s="59" t="s">
        <v>319</v>
      </c>
      <c r="E277" s="59"/>
      <c r="F277" s="18"/>
      <c r="G277" s="19"/>
      <c r="H277" s="20">
        <v>3</v>
      </c>
      <c r="I277" s="42">
        <f t="shared" si="12"/>
        <v>3</v>
      </c>
      <c r="J277" s="22">
        <f>1</f>
        <v>1</v>
      </c>
      <c r="K277" s="23">
        <v>3</v>
      </c>
      <c r="M277" s="42">
        <f t="shared" si="11"/>
        <v>7</v>
      </c>
      <c r="N277" s="3" t="s">
        <v>114</v>
      </c>
      <c r="O277" s="17"/>
      <c r="P277" s="24"/>
      <c r="Q277" s="25"/>
    </row>
    <row r="278" spans="1:17" outlineLevel="1" x14ac:dyDescent="0.3">
      <c r="A278" s="3" t="s">
        <v>149</v>
      </c>
      <c r="B278" s="3" t="s">
        <v>116</v>
      </c>
      <c r="C278" s="17" t="s">
        <v>311</v>
      </c>
      <c r="D278" s="59" t="s">
        <v>319</v>
      </c>
      <c r="E278" s="59"/>
      <c r="F278" s="18"/>
      <c r="G278" s="19"/>
      <c r="H278" s="20">
        <v>2</v>
      </c>
      <c r="I278" s="42">
        <f t="shared" si="12"/>
        <v>2</v>
      </c>
      <c r="J278" s="22"/>
      <c r="K278" s="23">
        <v>3</v>
      </c>
      <c r="L278" s="4">
        <f>1+1</f>
        <v>2</v>
      </c>
      <c r="M278" s="42">
        <f t="shared" si="11"/>
        <v>7</v>
      </c>
      <c r="N278" s="3" t="s">
        <v>114</v>
      </c>
      <c r="O278" s="17"/>
      <c r="P278" s="24"/>
      <c r="Q278" s="25"/>
    </row>
    <row r="279" spans="1:17" outlineLevel="1" x14ac:dyDescent="0.3">
      <c r="A279" s="3" t="s">
        <v>149</v>
      </c>
      <c r="B279" s="17" t="s">
        <v>150</v>
      </c>
      <c r="C279" s="17" t="s">
        <v>312</v>
      </c>
      <c r="D279" s="59" t="s">
        <v>319</v>
      </c>
      <c r="E279" s="59"/>
      <c r="F279" s="18"/>
      <c r="G279" s="19"/>
      <c r="H279" s="20">
        <v>3</v>
      </c>
      <c r="I279" s="42">
        <f t="shared" si="12"/>
        <v>3</v>
      </c>
      <c r="J279" s="22">
        <f>1</f>
        <v>1</v>
      </c>
      <c r="K279" s="23">
        <v>2</v>
      </c>
      <c r="M279" s="42">
        <f t="shared" si="11"/>
        <v>6</v>
      </c>
      <c r="N279" s="3" t="s">
        <v>114</v>
      </c>
      <c r="O279" s="17"/>
      <c r="P279" s="24"/>
      <c r="Q279" s="25"/>
    </row>
    <row r="280" spans="1:17" outlineLevel="1" x14ac:dyDescent="0.3">
      <c r="A280" s="3" t="s">
        <v>149</v>
      </c>
      <c r="B280" s="17" t="s">
        <v>130</v>
      </c>
      <c r="C280" s="17" t="s">
        <v>312</v>
      </c>
      <c r="D280" s="59" t="s">
        <v>319</v>
      </c>
      <c r="E280" s="59"/>
      <c r="F280" s="18"/>
      <c r="G280" s="19"/>
      <c r="H280" s="20">
        <v>3</v>
      </c>
      <c r="I280" s="42">
        <f t="shared" si="12"/>
        <v>3</v>
      </c>
      <c r="J280" s="22"/>
      <c r="K280" s="23">
        <v>2</v>
      </c>
      <c r="M280" s="42">
        <f t="shared" si="11"/>
        <v>5</v>
      </c>
      <c r="N280" s="3" t="s">
        <v>114</v>
      </c>
      <c r="O280" s="17"/>
      <c r="P280" s="24"/>
      <c r="Q280" s="25"/>
    </row>
    <row r="281" spans="1:17" outlineLevel="1" x14ac:dyDescent="0.3">
      <c r="A281" s="3" t="s">
        <v>149</v>
      </c>
      <c r="B281" s="17" t="s">
        <v>122</v>
      </c>
      <c r="C281" s="17" t="s">
        <v>311</v>
      </c>
      <c r="D281" s="59" t="s">
        <v>319</v>
      </c>
      <c r="E281" s="59"/>
      <c r="F281" s="18"/>
      <c r="G281" s="19"/>
      <c r="H281" s="20">
        <v>2</v>
      </c>
      <c r="I281" s="42">
        <f t="shared" si="12"/>
        <v>2</v>
      </c>
      <c r="J281" s="22">
        <f>1</f>
        <v>1</v>
      </c>
      <c r="K281" s="23">
        <v>1</v>
      </c>
      <c r="M281" s="42">
        <f t="shared" si="11"/>
        <v>4</v>
      </c>
      <c r="N281" s="3" t="s">
        <v>114</v>
      </c>
      <c r="O281" s="17"/>
      <c r="P281" s="24"/>
    </row>
    <row r="282" spans="1:17" outlineLevel="1" x14ac:dyDescent="0.3">
      <c r="A282" s="3" t="s">
        <v>149</v>
      </c>
      <c r="B282" s="17" t="s">
        <v>125</v>
      </c>
      <c r="C282" s="17" t="s">
        <v>312</v>
      </c>
      <c r="D282" s="59" t="s">
        <v>319</v>
      </c>
      <c r="E282" s="59"/>
      <c r="F282" s="18"/>
      <c r="G282" s="19"/>
      <c r="H282" s="20">
        <v>2</v>
      </c>
      <c r="I282" s="42">
        <f t="shared" si="12"/>
        <v>2</v>
      </c>
      <c r="J282" s="22"/>
      <c r="K282" s="23">
        <v>1</v>
      </c>
      <c r="M282" s="42">
        <f t="shared" si="11"/>
        <v>3</v>
      </c>
      <c r="N282" s="3" t="s">
        <v>114</v>
      </c>
      <c r="O282" s="17"/>
      <c r="P282" s="24"/>
    </row>
    <row r="283" spans="1:17" outlineLevel="1" x14ac:dyDescent="0.3">
      <c r="A283" s="3" t="s">
        <v>149</v>
      </c>
      <c r="B283" s="17" t="s">
        <v>151</v>
      </c>
      <c r="C283" s="17" t="s">
        <v>312</v>
      </c>
      <c r="D283" s="59" t="s">
        <v>319</v>
      </c>
      <c r="E283" s="59"/>
      <c r="F283" s="18"/>
      <c r="G283" s="19"/>
      <c r="H283" s="20"/>
      <c r="I283" s="42">
        <f t="shared" si="12"/>
        <v>0</v>
      </c>
      <c r="J283" s="22"/>
      <c r="K283" s="23"/>
      <c r="L283" s="4">
        <f>1+1</f>
        <v>2</v>
      </c>
      <c r="M283" s="42">
        <f t="shared" si="11"/>
        <v>2</v>
      </c>
      <c r="N283" s="3" t="s">
        <v>114</v>
      </c>
      <c r="O283" s="17"/>
      <c r="P283" s="24"/>
      <c r="Q283" s="25"/>
    </row>
    <row r="284" spans="1:17" outlineLevel="1" x14ac:dyDescent="0.3">
      <c r="A284" s="3" t="s">
        <v>149</v>
      </c>
      <c r="B284" s="17" t="s">
        <v>152</v>
      </c>
      <c r="C284" s="17" t="s">
        <v>312</v>
      </c>
      <c r="D284" s="59" t="s">
        <v>319</v>
      </c>
      <c r="E284" s="59"/>
      <c r="F284" s="18"/>
      <c r="G284" s="19"/>
      <c r="H284" s="20"/>
      <c r="I284" s="42">
        <f t="shared" si="12"/>
        <v>0</v>
      </c>
      <c r="J284" s="22"/>
      <c r="K284" s="23"/>
      <c r="L284" s="4">
        <f>2</f>
        <v>2</v>
      </c>
      <c r="M284" s="42">
        <f t="shared" si="11"/>
        <v>2</v>
      </c>
      <c r="N284" s="3" t="s">
        <v>114</v>
      </c>
      <c r="O284" s="17"/>
      <c r="P284" s="24"/>
    </row>
    <row r="285" spans="1:17" outlineLevel="1" x14ac:dyDescent="0.3">
      <c r="A285" s="3" t="s">
        <v>149</v>
      </c>
      <c r="B285" s="17" t="s">
        <v>136</v>
      </c>
      <c r="C285" s="17" t="s">
        <v>311</v>
      </c>
      <c r="D285" s="59" t="s">
        <v>319</v>
      </c>
      <c r="E285" s="59"/>
      <c r="F285" s="18"/>
      <c r="G285" s="19"/>
      <c r="H285" s="20"/>
      <c r="I285" s="42">
        <f t="shared" si="12"/>
        <v>0</v>
      </c>
      <c r="J285" s="22">
        <f>1</f>
        <v>1</v>
      </c>
      <c r="K285" s="23">
        <v>1</v>
      </c>
      <c r="M285" s="42">
        <f t="shared" si="11"/>
        <v>2</v>
      </c>
      <c r="N285" s="3" t="s">
        <v>114</v>
      </c>
      <c r="O285" s="17"/>
      <c r="P285" s="24"/>
      <c r="Q285" s="25"/>
    </row>
    <row r="286" spans="1:17" outlineLevel="1" x14ac:dyDescent="0.3">
      <c r="A286" s="3" t="s">
        <v>149</v>
      </c>
      <c r="B286" s="17" t="s">
        <v>144</v>
      </c>
      <c r="C286" s="17" t="s">
        <v>312</v>
      </c>
      <c r="D286" s="59" t="s">
        <v>319</v>
      </c>
      <c r="E286" s="59"/>
      <c r="F286" s="18"/>
      <c r="G286" s="19"/>
      <c r="H286" s="20">
        <v>2</v>
      </c>
      <c r="I286" s="42">
        <f t="shared" si="12"/>
        <v>2</v>
      </c>
      <c r="J286" s="22"/>
      <c r="K286" s="23"/>
      <c r="M286" s="42">
        <f t="shared" si="11"/>
        <v>2</v>
      </c>
      <c r="N286" s="3" t="s">
        <v>114</v>
      </c>
      <c r="O286" s="17"/>
      <c r="P286" s="24"/>
    </row>
    <row r="287" spans="1:17" outlineLevel="1" x14ac:dyDescent="0.3">
      <c r="A287" s="3" t="s">
        <v>149</v>
      </c>
      <c r="B287" s="17" t="s">
        <v>115</v>
      </c>
      <c r="C287" s="17" t="s">
        <v>312</v>
      </c>
      <c r="D287" s="59" t="s">
        <v>319</v>
      </c>
      <c r="E287" s="59"/>
      <c r="F287" s="18"/>
      <c r="G287" s="19"/>
      <c r="H287" s="20"/>
      <c r="I287" s="42">
        <f t="shared" si="12"/>
        <v>0</v>
      </c>
      <c r="J287" s="22"/>
      <c r="K287" s="23">
        <v>1</v>
      </c>
      <c r="L287" s="4">
        <f>1</f>
        <v>1</v>
      </c>
      <c r="M287" s="42">
        <f t="shared" si="11"/>
        <v>2</v>
      </c>
      <c r="N287" s="3" t="s">
        <v>114</v>
      </c>
      <c r="O287" s="17"/>
      <c r="P287" s="24"/>
      <c r="Q287" s="25"/>
    </row>
    <row r="288" spans="1:17" outlineLevel="1" x14ac:dyDescent="0.3">
      <c r="A288" s="3" t="s">
        <v>149</v>
      </c>
      <c r="B288" s="17" t="s">
        <v>148</v>
      </c>
      <c r="C288" s="17" t="s">
        <v>314</v>
      </c>
      <c r="D288" s="59" t="s">
        <v>319</v>
      </c>
      <c r="E288" s="59"/>
      <c r="F288" s="18"/>
      <c r="G288" s="19"/>
      <c r="H288" s="20"/>
      <c r="I288" s="42">
        <f t="shared" si="12"/>
        <v>0</v>
      </c>
      <c r="J288" s="22"/>
      <c r="K288" s="23"/>
      <c r="L288" s="4">
        <v>1</v>
      </c>
      <c r="M288" s="42">
        <f t="shared" si="11"/>
        <v>1</v>
      </c>
      <c r="N288" s="3" t="s">
        <v>114</v>
      </c>
      <c r="O288" s="17" t="s">
        <v>305</v>
      </c>
      <c r="P288" s="24"/>
    </row>
    <row r="289" spans="1:17" outlineLevel="1" x14ac:dyDescent="0.3">
      <c r="A289" s="3" t="s">
        <v>149</v>
      </c>
      <c r="B289" s="17" t="s">
        <v>147</v>
      </c>
      <c r="C289" s="17" t="s">
        <v>311</v>
      </c>
      <c r="D289" s="59" t="s">
        <v>319</v>
      </c>
      <c r="E289" s="59"/>
      <c r="F289" s="18"/>
      <c r="G289" s="19"/>
      <c r="H289" s="20">
        <v>1</v>
      </c>
      <c r="I289" s="42">
        <f t="shared" si="12"/>
        <v>1</v>
      </c>
      <c r="J289" s="22"/>
      <c r="K289" s="23"/>
      <c r="M289" s="42">
        <f t="shared" si="11"/>
        <v>1</v>
      </c>
      <c r="N289" s="3" t="s">
        <v>114</v>
      </c>
      <c r="O289" s="17"/>
      <c r="P289" s="24"/>
      <c r="Q289" s="25"/>
    </row>
    <row r="290" spans="1:17" outlineLevel="1" x14ac:dyDescent="0.3">
      <c r="A290" s="3" t="s">
        <v>149</v>
      </c>
      <c r="B290" s="17" t="s">
        <v>129</v>
      </c>
      <c r="C290" s="17" t="s">
        <v>312</v>
      </c>
      <c r="D290" s="59" t="s">
        <v>319</v>
      </c>
      <c r="E290" s="59"/>
      <c r="F290" s="18"/>
      <c r="G290" s="19"/>
      <c r="H290" s="20">
        <v>1</v>
      </c>
      <c r="I290" s="42">
        <f t="shared" si="12"/>
        <v>1</v>
      </c>
      <c r="J290" s="22"/>
      <c r="K290" s="23"/>
      <c r="M290" s="42">
        <f t="shared" si="11"/>
        <v>1</v>
      </c>
      <c r="N290" s="3" t="s">
        <v>114</v>
      </c>
      <c r="O290" s="17"/>
      <c r="P290" s="24"/>
      <c r="Q290" s="25"/>
    </row>
    <row r="291" spans="1:17" outlineLevel="1" x14ac:dyDescent="0.3">
      <c r="A291" s="3" t="s">
        <v>149</v>
      </c>
      <c r="B291" s="17" t="s">
        <v>153</v>
      </c>
      <c r="C291" s="17" t="s">
        <v>314</v>
      </c>
      <c r="D291" s="59" t="s">
        <v>319</v>
      </c>
      <c r="E291" s="59"/>
      <c r="F291" s="18"/>
      <c r="G291" s="19"/>
      <c r="H291" s="20"/>
      <c r="I291" s="42">
        <f t="shared" si="12"/>
        <v>0</v>
      </c>
      <c r="J291" s="22">
        <f>1</f>
        <v>1</v>
      </c>
      <c r="K291" s="23"/>
      <c r="M291" s="42">
        <f t="shared" si="11"/>
        <v>1</v>
      </c>
      <c r="N291" s="3" t="s">
        <v>114</v>
      </c>
      <c r="O291" s="17"/>
      <c r="P291" s="24"/>
      <c r="Q291" s="33" t="s">
        <v>188</v>
      </c>
    </row>
    <row r="292" spans="1:17" outlineLevel="1" x14ac:dyDescent="0.3">
      <c r="A292" s="3" t="s">
        <v>149</v>
      </c>
      <c r="B292" s="17" t="s">
        <v>63</v>
      </c>
      <c r="C292" s="17" t="s">
        <v>311</v>
      </c>
      <c r="D292" s="59" t="s">
        <v>319</v>
      </c>
      <c r="E292" s="59"/>
      <c r="F292" s="18"/>
      <c r="G292" s="19"/>
      <c r="H292" s="20">
        <v>0</v>
      </c>
      <c r="I292" s="42">
        <f t="shared" si="12"/>
        <v>0</v>
      </c>
      <c r="J292" s="22"/>
      <c r="K292" s="23">
        <v>0</v>
      </c>
      <c r="M292" s="42">
        <f t="shared" si="11"/>
        <v>0</v>
      </c>
      <c r="O292" s="3" t="s">
        <v>85</v>
      </c>
      <c r="Q292" s="25"/>
    </row>
    <row r="293" spans="1:17" outlineLevel="1" x14ac:dyDescent="0.3">
      <c r="A293" s="3" t="s">
        <v>146</v>
      </c>
      <c r="B293" s="17" t="s">
        <v>113</v>
      </c>
      <c r="C293" s="17" t="s">
        <v>312</v>
      </c>
      <c r="D293" s="59" t="s">
        <v>319</v>
      </c>
      <c r="E293" s="59"/>
      <c r="F293" s="18"/>
      <c r="G293" s="19"/>
      <c r="H293" s="20">
        <v>7</v>
      </c>
      <c r="I293" s="42">
        <f t="shared" si="12"/>
        <v>7</v>
      </c>
      <c r="J293" s="22">
        <f>2</f>
        <v>2</v>
      </c>
      <c r="K293" s="23">
        <v>13</v>
      </c>
      <c r="L293" s="4">
        <f>1+1</f>
        <v>2</v>
      </c>
      <c r="M293" s="42">
        <f t="shared" si="11"/>
        <v>24</v>
      </c>
      <c r="N293" s="3" t="s">
        <v>114</v>
      </c>
      <c r="O293" s="17"/>
      <c r="P293" s="24"/>
      <c r="Q293" s="25"/>
    </row>
    <row r="294" spans="1:17" outlineLevel="1" x14ac:dyDescent="0.3">
      <c r="A294" s="3" t="s">
        <v>146</v>
      </c>
      <c r="B294" s="17" t="s">
        <v>143</v>
      </c>
      <c r="C294" s="17" t="s">
        <v>312</v>
      </c>
      <c r="D294" s="59" t="s">
        <v>319</v>
      </c>
      <c r="E294" s="59"/>
      <c r="F294" s="18"/>
      <c r="G294" s="19"/>
      <c r="H294" s="20">
        <v>7</v>
      </c>
      <c r="I294" s="42">
        <f t="shared" si="12"/>
        <v>7</v>
      </c>
      <c r="J294" s="22">
        <f>1+2</f>
        <v>3</v>
      </c>
      <c r="K294" s="23">
        <v>8</v>
      </c>
      <c r="M294" s="42">
        <f t="shared" si="11"/>
        <v>18</v>
      </c>
      <c r="N294" s="3" t="s">
        <v>114</v>
      </c>
      <c r="O294" s="17"/>
      <c r="P294" s="24"/>
      <c r="Q294" s="25"/>
    </row>
    <row r="295" spans="1:17" outlineLevel="1" x14ac:dyDescent="0.3">
      <c r="A295" s="3" t="s">
        <v>146</v>
      </c>
      <c r="B295" s="17" t="s">
        <v>125</v>
      </c>
      <c r="C295" s="17" t="s">
        <v>312</v>
      </c>
      <c r="D295" s="59" t="s">
        <v>319</v>
      </c>
      <c r="E295" s="59"/>
      <c r="F295" s="18"/>
      <c r="G295" s="19"/>
      <c r="H295" s="20">
        <v>2</v>
      </c>
      <c r="I295" s="42">
        <f t="shared" si="12"/>
        <v>2</v>
      </c>
      <c r="J295" s="22">
        <f>1</f>
        <v>1</v>
      </c>
      <c r="K295" s="23">
        <v>7</v>
      </c>
      <c r="L295" s="4">
        <f>1+1</f>
        <v>2</v>
      </c>
      <c r="M295" s="42">
        <f t="shared" si="11"/>
        <v>12</v>
      </c>
      <c r="N295" s="3" t="s">
        <v>114</v>
      </c>
      <c r="O295" s="17"/>
      <c r="P295" s="24"/>
      <c r="Q295" s="25"/>
    </row>
    <row r="296" spans="1:17" outlineLevel="1" x14ac:dyDescent="0.3">
      <c r="A296" s="3" t="s">
        <v>146</v>
      </c>
      <c r="B296" s="17" t="s">
        <v>122</v>
      </c>
      <c r="C296" s="17" t="s">
        <v>311</v>
      </c>
      <c r="D296" s="59" t="s">
        <v>319</v>
      </c>
      <c r="E296" s="59"/>
      <c r="F296" s="18"/>
      <c r="G296" s="19"/>
      <c r="H296" s="20">
        <v>1</v>
      </c>
      <c r="I296" s="42">
        <f t="shared" si="12"/>
        <v>1</v>
      </c>
      <c r="J296" s="22"/>
      <c r="K296" s="23">
        <v>4</v>
      </c>
      <c r="L296" s="4">
        <f>1+1+1</f>
        <v>3</v>
      </c>
      <c r="M296" s="42">
        <f t="shared" si="11"/>
        <v>8</v>
      </c>
      <c r="N296" s="3" t="s">
        <v>114</v>
      </c>
      <c r="O296" s="17"/>
      <c r="P296" s="24"/>
    </row>
    <row r="297" spans="1:17" outlineLevel="1" x14ac:dyDescent="0.3">
      <c r="A297" s="3" t="s">
        <v>146</v>
      </c>
      <c r="B297" s="17" t="s">
        <v>129</v>
      </c>
      <c r="C297" s="17" t="s">
        <v>312</v>
      </c>
      <c r="D297" s="59" t="s">
        <v>319</v>
      </c>
      <c r="E297" s="59"/>
      <c r="F297" s="18"/>
      <c r="G297" s="19"/>
      <c r="H297" s="20">
        <v>1</v>
      </c>
      <c r="I297" s="42">
        <f t="shared" si="12"/>
        <v>1</v>
      </c>
      <c r="J297" s="22">
        <f>2</f>
        <v>2</v>
      </c>
      <c r="K297" s="23">
        <v>2</v>
      </c>
      <c r="M297" s="42">
        <f t="shared" si="11"/>
        <v>5</v>
      </c>
      <c r="N297" s="3" t="s">
        <v>114</v>
      </c>
      <c r="O297" s="17"/>
      <c r="P297" s="24"/>
      <c r="Q297" s="25"/>
    </row>
    <row r="298" spans="1:17" outlineLevel="1" x14ac:dyDescent="0.3">
      <c r="A298" s="3" t="s">
        <v>146</v>
      </c>
      <c r="B298" s="17" t="s">
        <v>141</v>
      </c>
      <c r="C298" s="17" t="s">
        <v>311</v>
      </c>
      <c r="D298" s="59" t="s">
        <v>319</v>
      </c>
      <c r="E298" s="59" t="s">
        <v>320</v>
      </c>
      <c r="F298" s="18"/>
      <c r="G298" s="19"/>
      <c r="H298" s="20">
        <v>3</v>
      </c>
      <c r="I298" s="42">
        <f t="shared" si="12"/>
        <v>3</v>
      </c>
      <c r="J298" s="22"/>
      <c r="K298" s="23">
        <v>2</v>
      </c>
      <c r="M298" s="42">
        <f t="shared" si="11"/>
        <v>5</v>
      </c>
      <c r="N298" s="3" t="s">
        <v>114</v>
      </c>
      <c r="O298" s="17"/>
      <c r="P298" s="24"/>
      <c r="Q298" s="25"/>
    </row>
    <row r="299" spans="1:17" outlineLevel="1" x14ac:dyDescent="0.3">
      <c r="A299" s="3" t="s">
        <v>146</v>
      </c>
      <c r="B299" s="17" t="s">
        <v>145</v>
      </c>
      <c r="C299" s="17" t="s">
        <v>311</v>
      </c>
      <c r="D299" s="59" t="s">
        <v>319</v>
      </c>
      <c r="E299" s="59"/>
      <c r="F299" s="18"/>
      <c r="G299" s="19"/>
      <c r="H299" s="20">
        <v>2</v>
      </c>
      <c r="I299" s="42">
        <f t="shared" si="12"/>
        <v>2</v>
      </c>
      <c r="J299" s="22"/>
      <c r="K299" s="23">
        <v>2</v>
      </c>
      <c r="M299" s="42">
        <f t="shared" si="11"/>
        <v>4</v>
      </c>
      <c r="N299" s="3" t="s">
        <v>114</v>
      </c>
      <c r="O299" s="17"/>
      <c r="P299" s="24"/>
      <c r="Q299" s="25"/>
    </row>
    <row r="300" spans="1:17" outlineLevel="1" x14ac:dyDescent="0.3">
      <c r="A300" s="3" t="s">
        <v>146</v>
      </c>
      <c r="B300" s="3" t="s">
        <v>116</v>
      </c>
      <c r="C300" s="17" t="s">
        <v>311</v>
      </c>
      <c r="D300" s="59" t="s">
        <v>319</v>
      </c>
      <c r="E300" s="59"/>
      <c r="F300" s="18"/>
      <c r="G300" s="19"/>
      <c r="H300" s="20"/>
      <c r="I300" s="42">
        <f t="shared" si="12"/>
        <v>0</v>
      </c>
      <c r="J300" s="22"/>
      <c r="K300" s="23">
        <v>4</v>
      </c>
      <c r="M300" s="42">
        <f t="shared" si="11"/>
        <v>4</v>
      </c>
      <c r="N300" s="3" t="s">
        <v>114</v>
      </c>
      <c r="O300" s="17"/>
      <c r="P300" s="24"/>
    </row>
    <row r="301" spans="1:17" outlineLevel="1" x14ac:dyDescent="0.3">
      <c r="A301" s="3" t="s">
        <v>146</v>
      </c>
      <c r="B301" s="17" t="s">
        <v>263</v>
      </c>
      <c r="C301" s="17" t="s">
        <v>266</v>
      </c>
      <c r="D301" s="59" t="s">
        <v>319</v>
      </c>
      <c r="E301" s="59"/>
      <c r="F301" s="18"/>
      <c r="G301" s="19"/>
      <c r="H301" s="20">
        <v>2</v>
      </c>
      <c r="I301" s="42">
        <f t="shared" si="12"/>
        <v>2</v>
      </c>
      <c r="J301" s="22"/>
      <c r="K301" s="23">
        <v>1</v>
      </c>
      <c r="M301" s="42">
        <f t="shared" si="11"/>
        <v>3</v>
      </c>
      <c r="N301" s="3" t="s">
        <v>114</v>
      </c>
      <c r="O301" s="17"/>
      <c r="P301" s="24"/>
      <c r="Q301" s="25"/>
    </row>
    <row r="302" spans="1:17" outlineLevel="1" x14ac:dyDescent="0.3">
      <c r="A302" s="3" t="s">
        <v>146</v>
      </c>
      <c r="B302" s="17" t="s">
        <v>136</v>
      </c>
      <c r="C302" s="17" t="s">
        <v>311</v>
      </c>
      <c r="D302" s="59" t="s">
        <v>319</v>
      </c>
      <c r="E302" s="59"/>
      <c r="F302" s="18"/>
      <c r="G302" s="19"/>
      <c r="H302" s="20">
        <v>2</v>
      </c>
      <c r="I302" s="42">
        <f t="shared" si="12"/>
        <v>2</v>
      </c>
      <c r="J302" s="22"/>
      <c r="K302" s="23"/>
      <c r="L302" s="4">
        <f>1</f>
        <v>1</v>
      </c>
      <c r="M302" s="42">
        <f t="shared" si="11"/>
        <v>3</v>
      </c>
      <c r="N302" s="3" t="s">
        <v>114</v>
      </c>
      <c r="O302" s="17"/>
      <c r="P302" s="24"/>
    </row>
    <row r="303" spans="1:17" outlineLevel="1" x14ac:dyDescent="0.3">
      <c r="A303" s="3" t="s">
        <v>146</v>
      </c>
      <c r="B303" s="17" t="s">
        <v>130</v>
      </c>
      <c r="C303" s="17" t="s">
        <v>312</v>
      </c>
      <c r="D303" s="59" t="s">
        <v>319</v>
      </c>
      <c r="E303" s="59"/>
      <c r="F303" s="18"/>
      <c r="G303" s="19"/>
      <c r="H303" s="20"/>
      <c r="I303" s="42">
        <f t="shared" si="12"/>
        <v>0</v>
      </c>
      <c r="J303" s="22"/>
      <c r="K303" s="23">
        <v>2</v>
      </c>
      <c r="M303" s="42">
        <f t="shared" si="11"/>
        <v>2</v>
      </c>
      <c r="N303" s="3" t="s">
        <v>114</v>
      </c>
      <c r="O303" s="17"/>
      <c r="P303" s="24"/>
      <c r="Q303" s="25"/>
    </row>
    <row r="304" spans="1:17" outlineLevel="1" x14ac:dyDescent="0.3">
      <c r="A304" s="3" t="s">
        <v>146</v>
      </c>
      <c r="B304" s="17" t="s">
        <v>138</v>
      </c>
      <c r="C304" s="17" t="s">
        <v>314</v>
      </c>
      <c r="D304" s="59" t="s">
        <v>319</v>
      </c>
      <c r="E304" s="59"/>
      <c r="F304" s="18"/>
      <c r="G304" s="19"/>
      <c r="H304" s="20">
        <v>1</v>
      </c>
      <c r="I304" s="42">
        <f t="shared" si="12"/>
        <v>1</v>
      </c>
      <c r="J304" s="22"/>
      <c r="K304" s="23">
        <v>1</v>
      </c>
      <c r="M304" s="42">
        <f t="shared" si="11"/>
        <v>2</v>
      </c>
      <c r="N304" s="3" t="s">
        <v>114</v>
      </c>
      <c r="O304" s="17"/>
      <c r="P304" s="24"/>
      <c r="Q304" s="25"/>
    </row>
    <row r="305" spans="1:17" outlineLevel="1" x14ac:dyDescent="0.3">
      <c r="A305" s="3" t="s">
        <v>146</v>
      </c>
      <c r="B305" s="17" t="s">
        <v>147</v>
      </c>
      <c r="C305" s="17" t="s">
        <v>311</v>
      </c>
      <c r="D305" s="59" t="s">
        <v>319</v>
      </c>
      <c r="E305" s="59"/>
      <c r="F305" s="18"/>
      <c r="G305" s="19"/>
      <c r="H305" s="20"/>
      <c r="I305" s="42">
        <f t="shared" si="12"/>
        <v>0</v>
      </c>
      <c r="J305" s="22"/>
      <c r="K305" s="23">
        <v>2</v>
      </c>
      <c r="M305" s="42">
        <f t="shared" si="11"/>
        <v>2</v>
      </c>
      <c r="N305" s="3" t="s">
        <v>114</v>
      </c>
      <c r="O305" s="17"/>
      <c r="P305" s="24"/>
      <c r="Q305" s="25"/>
    </row>
    <row r="306" spans="1:17" outlineLevel="1" x14ac:dyDescent="0.3">
      <c r="A306" s="3" t="s">
        <v>146</v>
      </c>
      <c r="B306" s="17" t="s">
        <v>131</v>
      </c>
      <c r="C306" s="17" t="s">
        <v>314</v>
      </c>
      <c r="D306" s="59" t="s">
        <v>319</v>
      </c>
      <c r="E306" s="59"/>
      <c r="F306" s="18"/>
      <c r="G306" s="19"/>
      <c r="H306" s="20"/>
      <c r="I306" s="42">
        <f t="shared" si="12"/>
        <v>0</v>
      </c>
      <c r="J306" s="22"/>
      <c r="K306" s="23">
        <v>1</v>
      </c>
      <c r="M306" s="42">
        <f t="shared" si="11"/>
        <v>1</v>
      </c>
      <c r="N306" s="3" t="s">
        <v>114</v>
      </c>
      <c r="O306" s="17"/>
      <c r="P306" s="24"/>
      <c r="Q306" s="25"/>
    </row>
    <row r="307" spans="1:17" outlineLevel="1" x14ac:dyDescent="0.3">
      <c r="A307" s="3" t="s">
        <v>146</v>
      </c>
      <c r="B307" s="17" t="s">
        <v>148</v>
      </c>
      <c r="C307" s="17" t="s">
        <v>314</v>
      </c>
      <c r="D307" s="59" t="s">
        <v>319</v>
      </c>
      <c r="E307" s="59"/>
      <c r="F307" s="18"/>
      <c r="G307" s="19"/>
      <c r="H307" s="20"/>
      <c r="I307" s="42">
        <f t="shared" si="12"/>
        <v>0</v>
      </c>
      <c r="J307" s="22"/>
      <c r="K307" s="23">
        <v>1</v>
      </c>
      <c r="M307" s="42">
        <f t="shared" si="11"/>
        <v>1</v>
      </c>
      <c r="N307" s="3" t="s">
        <v>114</v>
      </c>
      <c r="O307" s="17"/>
      <c r="P307" s="24"/>
    </row>
    <row r="308" spans="1:17" outlineLevel="1" x14ac:dyDescent="0.3">
      <c r="A308" s="3" t="s">
        <v>146</v>
      </c>
      <c r="B308" s="17" t="s">
        <v>144</v>
      </c>
      <c r="C308" s="17" t="s">
        <v>312</v>
      </c>
      <c r="D308" s="59" t="s">
        <v>319</v>
      </c>
      <c r="E308" s="59"/>
      <c r="F308" s="18"/>
      <c r="G308" s="19"/>
      <c r="H308" s="20"/>
      <c r="I308" s="42">
        <f t="shared" si="12"/>
        <v>0</v>
      </c>
      <c r="J308" s="22">
        <f>1</f>
        <v>1</v>
      </c>
      <c r="K308" s="23"/>
      <c r="M308" s="42">
        <f t="shared" si="11"/>
        <v>1</v>
      </c>
      <c r="N308" s="3" t="s">
        <v>114</v>
      </c>
      <c r="O308" s="17"/>
      <c r="P308" s="24"/>
    </row>
    <row r="309" spans="1:17" outlineLevel="1" x14ac:dyDescent="0.3">
      <c r="A309" s="3" t="s">
        <v>146</v>
      </c>
      <c r="B309" s="17" t="s">
        <v>127</v>
      </c>
      <c r="C309" s="17" t="s">
        <v>314</v>
      </c>
      <c r="D309" s="59" t="s">
        <v>319</v>
      </c>
      <c r="E309" s="59"/>
      <c r="F309" s="18"/>
      <c r="G309" s="19"/>
      <c r="H309" s="20"/>
      <c r="I309" s="42">
        <f t="shared" si="12"/>
        <v>0</v>
      </c>
      <c r="J309" s="22"/>
      <c r="K309" s="23">
        <v>1</v>
      </c>
      <c r="M309" s="42">
        <f t="shared" si="11"/>
        <v>1</v>
      </c>
      <c r="N309" s="3" t="s">
        <v>114</v>
      </c>
      <c r="O309" s="17"/>
      <c r="P309" s="24"/>
      <c r="Q309" s="25"/>
    </row>
    <row r="310" spans="1:17" outlineLevel="1" x14ac:dyDescent="0.3">
      <c r="A310" s="3" t="s">
        <v>140</v>
      </c>
      <c r="B310" s="17" t="s">
        <v>113</v>
      </c>
      <c r="C310" s="17" t="s">
        <v>312</v>
      </c>
      <c r="D310" s="59" t="s">
        <v>319</v>
      </c>
      <c r="E310" s="59"/>
      <c r="F310" s="18"/>
      <c r="G310" s="19"/>
      <c r="H310" s="20">
        <v>7</v>
      </c>
      <c r="I310" s="42">
        <f t="shared" si="12"/>
        <v>7</v>
      </c>
      <c r="J310" s="22"/>
      <c r="K310" s="23">
        <v>15</v>
      </c>
      <c r="M310" s="42">
        <f t="shared" si="11"/>
        <v>22</v>
      </c>
      <c r="N310" s="3" t="s">
        <v>114</v>
      </c>
      <c r="O310" s="17"/>
      <c r="P310" s="24"/>
    </row>
    <row r="311" spans="1:17" outlineLevel="1" x14ac:dyDescent="0.3">
      <c r="A311" s="3" t="s">
        <v>140</v>
      </c>
      <c r="B311" s="17" t="s">
        <v>141</v>
      </c>
      <c r="C311" s="17" t="s">
        <v>311</v>
      </c>
      <c r="D311" s="59" t="s">
        <v>319</v>
      </c>
      <c r="E311" s="59" t="s">
        <v>320</v>
      </c>
      <c r="F311" s="18"/>
      <c r="G311" s="19"/>
      <c r="H311" s="20">
        <v>6</v>
      </c>
      <c r="I311" s="42">
        <f t="shared" si="12"/>
        <v>6</v>
      </c>
      <c r="J311" s="22">
        <v>1</v>
      </c>
      <c r="K311" s="23">
        <v>10</v>
      </c>
      <c r="M311" s="42">
        <f t="shared" si="11"/>
        <v>17</v>
      </c>
      <c r="N311" s="3" t="s">
        <v>114</v>
      </c>
      <c r="O311" s="17"/>
      <c r="P311" s="24"/>
      <c r="Q311" s="25"/>
    </row>
    <row r="312" spans="1:17" outlineLevel="1" x14ac:dyDescent="0.3">
      <c r="A312" s="3" t="s">
        <v>140</v>
      </c>
      <c r="B312" s="17" t="s">
        <v>142</v>
      </c>
      <c r="C312" s="17" t="s">
        <v>312</v>
      </c>
      <c r="D312" s="59" t="s">
        <v>319</v>
      </c>
      <c r="E312" s="59"/>
      <c r="F312" s="18"/>
      <c r="G312" s="19"/>
      <c r="H312" s="20">
        <v>2</v>
      </c>
      <c r="I312" s="42">
        <f t="shared" si="12"/>
        <v>2</v>
      </c>
      <c r="J312" s="22"/>
      <c r="K312" s="23">
        <v>6</v>
      </c>
      <c r="M312" s="42">
        <f t="shared" si="11"/>
        <v>8</v>
      </c>
      <c r="N312" s="3" t="s">
        <v>114</v>
      </c>
      <c r="O312" s="17"/>
      <c r="P312" s="24"/>
      <c r="Q312" s="25"/>
    </row>
    <row r="313" spans="1:17" outlineLevel="1" x14ac:dyDescent="0.3">
      <c r="A313" s="3" t="s">
        <v>140</v>
      </c>
      <c r="B313" s="17" t="s">
        <v>130</v>
      </c>
      <c r="C313" s="17" t="s">
        <v>312</v>
      </c>
      <c r="D313" s="59" t="s">
        <v>319</v>
      </c>
      <c r="E313" s="59"/>
      <c r="F313" s="18"/>
      <c r="G313" s="19"/>
      <c r="H313" s="20">
        <v>4</v>
      </c>
      <c r="I313" s="42">
        <f t="shared" si="12"/>
        <v>4</v>
      </c>
      <c r="J313" s="22"/>
      <c r="K313" s="23">
        <v>2</v>
      </c>
      <c r="M313" s="42">
        <f t="shared" si="11"/>
        <v>6</v>
      </c>
      <c r="N313" s="3" t="s">
        <v>114</v>
      </c>
      <c r="O313" s="17"/>
      <c r="P313" s="24"/>
      <c r="Q313" s="25"/>
    </row>
    <row r="314" spans="1:17" outlineLevel="1" x14ac:dyDescent="0.3">
      <c r="A314" s="3" t="s">
        <v>140</v>
      </c>
      <c r="B314" s="17" t="s">
        <v>143</v>
      </c>
      <c r="C314" s="17" t="s">
        <v>312</v>
      </c>
      <c r="D314" s="59" t="s">
        <v>319</v>
      </c>
      <c r="E314" s="59"/>
      <c r="F314" s="18"/>
      <c r="G314" s="19"/>
      <c r="H314" s="20"/>
      <c r="I314" s="42">
        <f t="shared" si="12"/>
        <v>0</v>
      </c>
      <c r="J314" s="22"/>
      <c r="K314" s="23">
        <v>4</v>
      </c>
      <c r="L314" s="4">
        <v>1</v>
      </c>
      <c r="M314" s="42">
        <f t="shared" si="11"/>
        <v>5</v>
      </c>
      <c r="N314" s="3" t="s">
        <v>114</v>
      </c>
      <c r="O314" s="17"/>
      <c r="P314" s="24"/>
      <c r="Q314" s="25"/>
    </row>
    <row r="315" spans="1:17" outlineLevel="1" x14ac:dyDescent="0.3">
      <c r="A315" s="3" t="s">
        <v>140</v>
      </c>
      <c r="B315" s="17" t="s">
        <v>129</v>
      </c>
      <c r="C315" s="17" t="s">
        <v>312</v>
      </c>
      <c r="D315" s="59" t="s">
        <v>319</v>
      </c>
      <c r="E315" s="59"/>
      <c r="F315" s="18"/>
      <c r="G315" s="19"/>
      <c r="H315" s="20">
        <v>2</v>
      </c>
      <c r="I315" s="42">
        <f t="shared" si="12"/>
        <v>2</v>
      </c>
      <c r="J315" s="22"/>
      <c r="K315" s="23">
        <v>3</v>
      </c>
      <c r="M315" s="42">
        <f t="shared" si="11"/>
        <v>5</v>
      </c>
      <c r="N315" s="3" t="s">
        <v>114</v>
      </c>
      <c r="O315" s="17"/>
      <c r="P315" s="24"/>
      <c r="Q315" s="25"/>
    </row>
    <row r="316" spans="1:17" outlineLevel="1" x14ac:dyDescent="0.3">
      <c r="A316" s="3" t="s">
        <v>140</v>
      </c>
      <c r="B316" s="17" t="s">
        <v>263</v>
      </c>
      <c r="C316" s="17" t="s">
        <v>266</v>
      </c>
      <c r="D316" s="59" t="s">
        <v>319</v>
      </c>
      <c r="E316" s="59"/>
      <c r="F316" s="18"/>
      <c r="G316" s="19"/>
      <c r="H316" s="20">
        <v>2</v>
      </c>
      <c r="I316" s="42">
        <f t="shared" si="12"/>
        <v>2</v>
      </c>
      <c r="J316" s="22"/>
      <c r="K316" s="23">
        <v>2</v>
      </c>
      <c r="M316" s="42">
        <f t="shared" si="11"/>
        <v>4</v>
      </c>
      <c r="N316" s="3" t="s">
        <v>114</v>
      </c>
      <c r="O316" s="17"/>
      <c r="P316" s="24"/>
      <c r="Q316" s="25"/>
    </row>
    <row r="317" spans="1:17" outlineLevel="1" x14ac:dyDescent="0.3">
      <c r="A317" s="3" t="s">
        <v>140</v>
      </c>
      <c r="B317" s="17" t="s">
        <v>122</v>
      </c>
      <c r="C317" s="17" t="s">
        <v>311</v>
      </c>
      <c r="D317" s="59" t="s">
        <v>319</v>
      </c>
      <c r="E317" s="59"/>
      <c r="F317" s="18"/>
      <c r="G317" s="19"/>
      <c r="H317" s="20">
        <v>1</v>
      </c>
      <c r="I317" s="42">
        <f t="shared" si="12"/>
        <v>1</v>
      </c>
      <c r="J317" s="22"/>
      <c r="K317" s="23">
        <v>2</v>
      </c>
      <c r="M317" s="42">
        <f t="shared" si="11"/>
        <v>3</v>
      </c>
      <c r="N317" s="3" t="s">
        <v>114</v>
      </c>
      <c r="O317" s="17"/>
      <c r="P317" s="24"/>
    </row>
    <row r="318" spans="1:17" outlineLevel="1" x14ac:dyDescent="0.3">
      <c r="A318" s="3" t="s">
        <v>140</v>
      </c>
      <c r="B318" s="17" t="s">
        <v>106</v>
      </c>
      <c r="C318" s="17" t="s">
        <v>312</v>
      </c>
      <c r="D318" s="59" t="s">
        <v>319</v>
      </c>
      <c r="E318" s="59"/>
      <c r="F318" s="18"/>
      <c r="G318" s="19"/>
      <c r="H318" s="20">
        <v>2</v>
      </c>
      <c r="I318" s="42">
        <f t="shared" si="12"/>
        <v>2</v>
      </c>
      <c r="J318" s="22"/>
      <c r="K318" s="23">
        <v>1</v>
      </c>
      <c r="M318" s="42">
        <f t="shared" si="11"/>
        <v>3</v>
      </c>
      <c r="N318" s="3" t="s">
        <v>114</v>
      </c>
      <c r="O318" s="17"/>
      <c r="P318" s="24"/>
      <c r="Q318" s="25"/>
    </row>
    <row r="319" spans="1:17" outlineLevel="1" x14ac:dyDescent="0.3">
      <c r="A319" s="3" t="s">
        <v>140</v>
      </c>
      <c r="B319" s="17" t="s">
        <v>138</v>
      </c>
      <c r="C319" s="17" t="s">
        <v>314</v>
      </c>
      <c r="D319" s="59" t="s">
        <v>319</v>
      </c>
      <c r="E319" s="59"/>
      <c r="F319" s="18"/>
      <c r="G319" s="19"/>
      <c r="H319" s="20"/>
      <c r="I319" s="42">
        <f t="shared" si="12"/>
        <v>0</v>
      </c>
      <c r="J319" s="22"/>
      <c r="K319" s="23">
        <v>2</v>
      </c>
      <c r="M319" s="42">
        <f t="shared" si="11"/>
        <v>2</v>
      </c>
      <c r="N319" s="3" t="s">
        <v>114</v>
      </c>
      <c r="O319" s="17"/>
      <c r="P319" s="24"/>
      <c r="Q319" s="25"/>
    </row>
    <row r="320" spans="1:17" outlineLevel="1" x14ac:dyDescent="0.3">
      <c r="A320" s="3" t="s">
        <v>140</v>
      </c>
      <c r="B320" s="17" t="s">
        <v>144</v>
      </c>
      <c r="C320" s="17" t="s">
        <v>312</v>
      </c>
      <c r="D320" s="59" t="s">
        <v>319</v>
      </c>
      <c r="E320" s="59"/>
      <c r="F320" s="18"/>
      <c r="G320" s="19"/>
      <c r="H320" s="20">
        <v>2</v>
      </c>
      <c r="I320" s="42">
        <f t="shared" si="12"/>
        <v>2</v>
      </c>
      <c r="J320" s="22"/>
      <c r="K320" s="23"/>
      <c r="M320" s="42">
        <f t="shared" si="11"/>
        <v>2</v>
      </c>
      <c r="N320" s="3" t="s">
        <v>114</v>
      </c>
      <c r="O320" s="17"/>
      <c r="P320" s="24"/>
      <c r="Q320" s="25"/>
    </row>
    <row r="321" spans="1:17" outlineLevel="1" x14ac:dyDescent="0.3">
      <c r="A321" s="3" t="s">
        <v>140</v>
      </c>
      <c r="B321" s="17" t="s">
        <v>115</v>
      </c>
      <c r="C321" s="17" t="s">
        <v>312</v>
      </c>
      <c r="D321" s="59" t="s">
        <v>319</v>
      </c>
      <c r="E321" s="59"/>
      <c r="F321" s="18"/>
      <c r="G321" s="19"/>
      <c r="H321" s="20"/>
      <c r="I321" s="42">
        <f t="shared" si="12"/>
        <v>0</v>
      </c>
      <c r="J321" s="22">
        <v>1</v>
      </c>
      <c r="K321" s="23">
        <v>1</v>
      </c>
      <c r="M321" s="42">
        <f t="shared" si="11"/>
        <v>2</v>
      </c>
      <c r="N321" s="3" t="s">
        <v>114</v>
      </c>
      <c r="O321" s="17"/>
      <c r="P321" s="24"/>
      <c r="Q321" s="25"/>
    </row>
    <row r="322" spans="1:17" outlineLevel="1" x14ac:dyDescent="0.3">
      <c r="A322" s="3" t="s">
        <v>140</v>
      </c>
      <c r="B322" s="17" t="s">
        <v>139</v>
      </c>
      <c r="C322" s="17" t="s">
        <v>311</v>
      </c>
      <c r="D322" s="59" t="s">
        <v>319</v>
      </c>
      <c r="E322" s="59" t="s">
        <v>320</v>
      </c>
      <c r="F322" s="18"/>
      <c r="G322" s="19"/>
      <c r="H322" s="20"/>
      <c r="I322" s="42">
        <f t="shared" si="12"/>
        <v>0</v>
      </c>
      <c r="J322" s="22">
        <v>1</v>
      </c>
      <c r="K322" s="23">
        <v>1</v>
      </c>
      <c r="M322" s="42">
        <f t="shared" ref="M322:M385" si="13">SUM(I322:L322)</f>
        <v>2</v>
      </c>
      <c r="N322" s="3" t="s">
        <v>114</v>
      </c>
      <c r="O322" s="17"/>
      <c r="P322" s="24"/>
      <c r="Q322" s="25"/>
    </row>
    <row r="323" spans="1:17" outlineLevel="1" x14ac:dyDescent="0.3">
      <c r="A323" s="3" t="s">
        <v>140</v>
      </c>
      <c r="B323" s="17" t="s">
        <v>145</v>
      </c>
      <c r="C323" s="17" t="s">
        <v>311</v>
      </c>
      <c r="D323" s="59" t="s">
        <v>319</v>
      </c>
      <c r="E323" s="59"/>
      <c r="F323" s="18"/>
      <c r="G323" s="19"/>
      <c r="H323" s="20">
        <v>1</v>
      </c>
      <c r="I323" s="42">
        <f t="shared" si="12"/>
        <v>1</v>
      </c>
      <c r="J323" s="22"/>
      <c r="K323" s="23"/>
      <c r="M323" s="42">
        <f t="shared" si="13"/>
        <v>1</v>
      </c>
      <c r="N323" s="3" t="s">
        <v>114</v>
      </c>
      <c r="O323" s="17"/>
      <c r="P323" s="24"/>
      <c r="Q323" s="25"/>
    </row>
    <row r="324" spans="1:17" outlineLevel="1" x14ac:dyDescent="0.3">
      <c r="A324" s="3" t="s">
        <v>140</v>
      </c>
      <c r="B324" s="17" t="s">
        <v>132</v>
      </c>
      <c r="C324" s="17" t="s">
        <v>314</v>
      </c>
      <c r="D324" s="59" t="s">
        <v>319</v>
      </c>
      <c r="E324" s="59"/>
      <c r="F324" s="18"/>
      <c r="G324" s="19"/>
      <c r="H324" s="20">
        <v>1</v>
      </c>
      <c r="I324" s="42">
        <f t="shared" si="12"/>
        <v>1</v>
      </c>
      <c r="J324" s="22"/>
      <c r="K324" s="23"/>
      <c r="M324" s="42">
        <f t="shared" si="13"/>
        <v>1</v>
      </c>
      <c r="N324" s="3" t="s">
        <v>114</v>
      </c>
      <c r="O324" s="17"/>
      <c r="P324" s="24"/>
      <c r="Q324" s="25"/>
    </row>
    <row r="325" spans="1:17" outlineLevel="1" x14ac:dyDescent="0.3">
      <c r="A325" s="3" t="s">
        <v>140</v>
      </c>
      <c r="B325" s="17" t="s">
        <v>136</v>
      </c>
      <c r="C325" s="17" t="s">
        <v>311</v>
      </c>
      <c r="D325" s="59" t="s">
        <v>319</v>
      </c>
      <c r="E325" s="59"/>
      <c r="F325" s="18"/>
      <c r="G325" s="19"/>
      <c r="H325" s="20">
        <v>1</v>
      </c>
      <c r="I325" s="42">
        <f t="shared" si="12"/>
        <v>1</v>
      </c>
      <c r="J325" s="22"/>
      <c r="K325" s="23"/>
      <c r="M325" s="42">
        <f t="shared" si="13"/>
        <v>1</v>
      </c>
      <c r="N325" s="3" t="s">
        <v>114</v>
      </c>
      <c r="O325" s="17"/>
      <c r="P325" s="24"/>
      <c r="Q325" s="25"/>
    </row>
    <row r="326" spans="1:17" outlineLevel="1" x14ac:dyDescent="0.3">
      <c r="A326" s="3" t="s">
        <v>135</v>
      </c>
      <c r="B326" s="17" t="s">
        <v>113</v>
      </c>
      <c r="C326" s="17" t="s">
        <v>312</v>
      </c>
      <c r="D326" s="59" t="s">
        <v>319</v>
      </c>
      <c r="E326" s="59"/>
      <c r="F326" s="18"/>
      <c r="G326" s="19"/>
      <c r="H326" s="20"/>
      <c r="I326" s="42">
        <f t="shared" si="12"/>
        <v>0</v>
      </c>
      <c r="J326" s="22">
        <v>8</v>
      </c>
      <c r="K326" s="23">
        <v>19</v>
      </c>
      <c r="M326" s="42">
        <f t="shared" si="13"/>
        <v>27</v>
      </c>
      <c r="N326" s="3" t="s">
        <v>114</v>
      </c>
      <c r="O326" s="17"/>
      <c r="P326" s="24"/>
    </row>
    <row r="327" spans="1:17" outlineLevel="1" x14ac:dyDescent="0.3">
      <c r="A327" s="3" t="s">
        <v>135</v>
      </c>
      <c r="B327" s="17" t="s">
        <v>125</v>
      </c>
      <c r="C327" s="17" t="s">
        <v>312</v>
      </c>
      <c r="D327" s="59" t="s">
        <v>319</v>
      </c>
      <c r="E327" s="59"/>
      <c r="F327" s="18"/>
      <c r="G327" s="19"/>
      <c r="H327" s="20">
        <v>5</v>
      </c>
      <c r="I327" s="42">
        <f t="shared" si="12"/>
        <v>5</v>
      </c>
      <c r="J327" s="22">
        <v>2</v>
      </c>
      <c r="K327" s="23">
        <v>2</v>
      </c>
      <c r="M327" s="42">
        <f t="shared" si="13"/>
        <v>9</v>
      </c>
      <c r="N327" s="3" t="s">
        <v>114</v>
      </c>
      <c r="O327" s="17"/>
      <c r="P327" s="24"/>
      <c r="Q327" s="25"/>
    </row>
    <row r="328" spans="1:17" outlineLevel="1" x14ac:dyDescent="0.3">
      <c r="A328" s="3" t="s">
        <v>135</v>
      </c>
      <c r="B328" s="17" t="s">
        <v>129</v>
      </c>
      <c r="C328" s="17" t="s">
        <v>312</v>
      </c>
      <c r="D328" s="59" t="s">
        <v>319</v>
      </c>
      <c r="E328" s="59"/>
      <c r="F328" s="18"/>
      <c r="G328" s="19"/>
      <c r="H328" s="20">
        <v>2</v>
      </c>
      <c r="I328" s="42">
        <f t="shared" si="12"/>
        <v>2</v>
      </c>
      <c r="J328" s="22">
        <v>1</v>
      </c>
      <c r="K328" s="23">
        <v>3</v>
      </c>
      <c r="M328" s="42">
        <f t="shared" si="13"/>
        <v>6</v>
      </c>
      <c r="N328" s="3" t="s">
        <v>114</v>
      </c>
      <c r="O328" s="17"/>
      <c r="P328" s="24"/>
      <c r="Q328" s="25"/>
    </row>
    <row r="329" spans="1:17" outlineLevel="1" x14ac:dyDescent="0.3">
      <c r="A329" s="3" t="s">
        <v>135</v>
      </c>
      <c r="B329" s="17" t="s">
        <v>130</v>
      </c>
      <c r="C329" s="17" t="s">
        <v>312</v>
      </c>
      <c r="D329" s="59" t="s">
        <v>319</v>
      </c>
      <c r="E329" s="59"/>
      <c r="F329" s="18"/>
      <c r="G329" s="19"/>
      <c r="H329" s="20"/>
      <c r="I329" s="42">
        <f t="shared" si="12"/>
        <v>0</v>
      </c>
      <c r="J329" s="22">
        <v>3</v>
      </c>
      <c r="K329" s="23">
        <v>2</v>
      </c>
      <c r="M329" s="42">
        <f t="shared" si="13"/>
        <v>5</v>
      </c>
      <c r="N329" s="3" t="s">
        <v>114</v>
      </c>
      <c r="O329" s="17"/>
      <c r="P329" s="24"/>
      <c r="Q329" s="25"/>
    </row>
    <row r="330" spans="1:17" outlineLevel="1" x14ac:dyDescent="0.3">
      <c r="A330" s="3" t="s">
        <v>135</v>
      </c>
      <c r="B330" s="17" t="s">
        <v>136</v>
      </c>
      <c r="C330" s="17" t="s">
        <v>311</v>
      </c>
      <c r="D330" s="59" t="s">
        <v>319</v>
      </c>
      <c r="E330" s="59"/>
      <c r="F330" s="18"/>
      <c r="G330" s="19"/>
      <c r="H330" s="20">
        <v>2</v>
      </c>
      <c r="I330" s="42">
        <f t="shared" si="12"/>
        <v>2</v>
      </c>
      <c r="J330" s="22"/>
      <c r="K330" s="23">
        <v>2</v>
      </c>
      <c r="M330" s="42">
        <f t="shared" si="13"/>
        <v>4</v>
      </c>
      <c r="N330" s="3" t="s">
        <v>114</v>
      </c>
      <c r="O330" s="17"/>
      <c r="P330" s="24"/>
      <c r="Q330" s="25"/>
    </row>
    <row r="331" spans="1:17" outlineLevel="1" x14ac:dyDescent="0.3">
      <c r="A331" s="3" t="s">
        <v>135</v>
      </c>
      <c r="B331" s="17" t="s">
        <v>95</v>
      </c>
      <c r="C331" s="17" t="s">
        <v>312</v>
      </c>
      <c r="D331" s="59" t="s">
        <v>319</v>
      </c>
      <c r="E331" s="59"/>
      <c r="F331" s="18"/>
      <c r="G331" s="19"/>
      <c r="H331" s="20">
        <v>4</v>
      </c>
      <c r="I331" s="42">
        <f t="shared" si="12"/>
        <v>4</v>
      </c>
      <c r="J331" s="22"/>
      <c r="K331" s="23"/>
      <c r="M331" s="42">
        <f t="shared" si="13"/>
        <v>4</v>
      </c>
      <c r="N331" s="3" t="s">
        <v>114</v>
      </c>
      <c r="O331" s="17"/>
      <c r="P331" s="24"/>
      <c r="Q331" s="25"/>
    </row>
    <row r="332" spans="1:17" outlineLevel="1" x14ac:dyDescent="0.3">
      <c r="A332" s="3" t="s">
        <v>135</v>
      </c>
      <c r="B332" s="17" t="s">
        <v>122</v>
      </c>
      <c r="C332" s="17" t="s">
        <v>311</v>
      </c>
      <c r="D332" s="59" t="s">
        <v>319</v>
      </c>
      <c r="E332" s="59"/>
      <c r="F332" s="18"/>
      <c r="G332" s="19"/>
      <c r="H332" s="20"/>
      <c r="I332" s="42">
        <f t="shared" ref="I332:I395" si="14">SUM(F332:H332)</f>
        <v>0</v>
      </c>
      <c r="J332" s="22">
        <v>1</v>
      </c>
      <c r="K332" s="23">
        <v>2</v>
      </c>
      <c r="M332" s="42">
        <f t="shared" si="13"/>
        <v>3</v>
      </c>
      <c r="N332" s="3" t="s">
        <v>114</v>
      </c>
      <c r="O332" s="17"/>
      <c r="P332" s="24"/>
    </row>
    <row r="333" spans="1:17" outlineLevel="1" x14ac:dyDescent="0.3">
      <c r="A333" s="3" t="s">
        <v>135</v>
      </c>
      <c r="B333" s="3" t="s">
        <v>116</v>
      </c>
      <c r="C333" s="17" t="s">
        <v>311</v>
      </c>
      <c r="D333" s="59" t="s">
        <v>319</v>
      </c>
      <c r="E333" s="59"/>
      <c r="F333" s="18"/>
      <c r="G333" s="19"/>
      <c r="H333" s="20"/>
      <c r="I333" s="42">
        <f t="shared" si="14"/>
        <v>0</v>
      </c>
      <c r="J333" s="22"/>
      <c r="K333" s="23">
        <v>3</v>
      </c>
      <c r="M333" s="42">
        <f t="shared" si="13"/>
        <v>3</v>
      </c>
      <c r="N333" s="3" t="s">
        <v>114</v>
      </c>
      <c r="O333" s="17"/>
      <c r="P333" s="24"/>
      <c r="Q333" s="25"/>
    </row>
    <row r="334" spans="1:17" outlineLevel="1" x14ac:dyDescent="0.3">
      <c r="A334" s="3" t="s">
        <v>135</v>
      </c>
      <c r="B334" s="17" t="s">
        <v>117</v>
      </c>
      <c r="C334" s="17" t="s">
        <v>312</v>
      </c>
      <c r="D334" s="59" t="s">
        <v>319</v>
      </c>
      <c r="E334" s="59"/>
      <c r="F334" s="18"/>
      <c r="G334" s="19"/>
      <c r="H334" s="20"/>
      <c r="I334" s="42">
        <f t="shared" si="14"/>
        <v>0</v>
      </c>
      <c r="J334" s="22">
        <v>1</v>
      </c>
      <c r="K334" s="23">
        <v>1</v>
      </c>
      <c r="M334" s="42">
        <f t="shared" si="13"/>
        <v>2</v>
      </c>
      <c r="N334" s="3" t="s">
        <v>114</v>
      </c>
      <c r="O334" s="17"/>
      <c r="P334" s="24"/>
    </row>
    <row r="335" spans="1:17" outlineLevel="1" x14ac:dyDescent="0.3">
      <c r="A335" s="3" t="s">
        <v>135</v>
      </c>
      <c r="B335" s="17" t="s">
        <v>137</v>
      </c>
      <c r="C335" s="17" t="s">
        <v>314</v>
      </c>
      <c r="D335" s="59" t="s">
        <v>319</v>
      </c>
      <c r="E335" s="59"/>
      <c r="F335" s="18"/>
      <c r="G335" s="19"/>
      <c r="H335" s="20"/>
      <c r="I335" s="42">
        <f t="shared" si="14"/>
        <v>0</v>
      </c>
      <c r="J335" s="22"/>
      <c r="K335" s="23">
        <v>2</v>
      </c>
      <c r="M335" s="42">
        <f t="shared" si="13"/>
        <v>2</v>
      </c>
      <c r="N335" s="3" t="s">
        <v>114</v>
      </c>
      <c r="O335" s="17"/>
      <c r="P335" s="24"/>
      <c r="Q335" s="25"/>
    </row>
    <row r="336" spans="1:17" outlineLevel="1" x14ac:dyDescent="0.3">
      <c r="A336" s="3" t="s">
        <v>135</v>
      </c>
      <c r="B336" s="17" t="s">
        <v>131</v>
      </c>
      <c r="C336" s="17" t="s">
        <v>314</v>
      </c>
      <c r="D336" s="59" t="s">
        <v>319</v>
      </c>
      <c r="E336" s="59"/>
      <c r="F336" s="18"/>
      <c r="G336" s="19"/>
      <c r="H336" s="20"/>
      <c r="I336" s="42">
        <f t="shared" si="14"/>
        <v>0</v>
      </c>
      <c r="J336" s="22"/>
      <c r="K336" s="23">
        <v>1</v>
      </c>
      <c r="M336" s="42">
        <f t="shared" si="13"/>
        <v>1</v>
      </c>
      <c r="N336" s="3" t="s">
        <v>114</v>
      </c>
      <c r="O336" s="17"/>
      <c r="P336" s="24"/>
    </row>
    <row r="337" spans="1:17" outlineLevel="1" x14ac:dyDescent="0.3">
      <c r="A337" s="3" t="s">
        <v>135</v>
      </c>
      <c r="B337" s="17" t="s">
        <v>138</v>
      </c>
      <c r="C337" s="17" t="s">
        <v>314</v>
      </c>
      <c r="D337" s="59" t="s">
        <v>319</v>
      </c>
      <c r="E337" s="59"/>
      <c r="F337" s="18"/>
      <c r="G337" s="19"/>
      <c r="H337" s="20"/>
      <c r="I337" s="42">
        <f t="shared" si="14"/>
        <v>0</v>
      </c>
      <c r="J337" s="22"/>
      <c r="K337" s="23">
        <v>1</v>
      </c>
      <c r="M337" s="42">
        <f t="shared" si="13"/>
        <v>1</v>
      </c>
      <c r="N337" s="3" t="s">
        <v>114</v>
      </c>
      <c r="O337" s="17"/>
      <c r="P337" s="24"/>
      <c r="Q337" s="25"/>
    </row>
    <row r="338" spans="1:17" outlineLevel="1" x14ac:dyDescent="0.3">
      <c r="A338" s="3" t="s">
        <v>135</v>
      </c>
      <c r="B338" s="17" t="s">
        <v>132</v>
      </c>
      <c r="C338" s="17" t="s">
        <v>314</v>
      </c>
      <c r="D338" s="59" t="s">
        <v>319</v>
      </c>
      <c r="E338" s="59"/>
      <c r="F338" s="18"/>
      <c r="G338" s="19"/>
      <c r="H338" s="20"/>
      <c r="I338" s="42">
        <f t="shared" si="14"/>
        <v>0</v>
      </c>
      <c r="J338" s="22"/>
      <c r="K338" s="23">
        <v>1</v>
      </c>
      <c r="M338" s="42">
        <f t="shared" si="13"/>
        <v>1</v>
      </c>
      <c r="N338" s="3" t="s">
        <v>114</v>
      </c>
      <c r="O338" s="17"/>
      <c r="P338" s="24"/>
      <c r="Q338" s="25"/>
    </row>
    <row r="339" spans="1:17" outlineLevel="1" x14ac:dyDescent="0.3">
      <c r="A339" s="3" t="s">
        <v>135</v>
      </c>
      <c r="B339" s="17" t="s">
        <v>115</v>
      </c>
      <c r="C339" s="17" t="s">
        <v>312</v>
      </c>
      <c r="D339" s="59" t="s">
        <v>319</v>
      </c>
      <c r="E339" s="59"/>
      <c r="F339" s="18"/>
      <c r="G339" s="19"/>
      <c r="H339" s="20">
        <v>1</v>
      </c>
      <c r="I339" s="42">
        <f t="shared" si="14"/>
        <v>1</v>
      </c>
      <c r="J339" s="22"/>
      <c r="K339" s="23"/>
      <c r="M339" s="42">
        <f t="shared" si="13"/>
        <v>1</v>
      </c>
      <c r="N339" s="3" t="s">
        <v>114</v>
      </c>
      <c r="O339" s="17"/>
      <c r="P339" s="24"/>
      <c r="Q339" s="25"/>
    </row>
    <row r="340" spans="1:17" outlineLevel="1" x14ac:dyDescent="0.3">
      <c r="A340" s="3" t="s">
        <v>135</v>
      </c>
      <c r="B340" s="17" t="s">
        <v>139</v>
      </c>
      <c r="C340" s="17" t="s">
        <v>311</v>
      </c>
      <c r="D340" s="59" t="s">
        <v>319</v>
      </c>
      <c r="E340" s="59" t="s">
        <v>320</v>
      </c>
      <c r="F340" s="18"/>
      <c r="G340" s="19"/>
      <c r="H340" s="20">
        <v>1</v>
      </c>
      <c r="I340" s="42">
        <f t="shared" si="14"/>
        <v>1</v>
      </c>
      <c r="J340" s="22"/>
      <c r="K340" s="23"/>
      <c r="M340" s="42">
        <f t="shared" si="13"/>
        <v>1</v>
      </c>
      <c r="N340" s="3" t="s">
        <v>114</v>
      </c>
      <c r="O340" s="17"/>
      <c r="P340" s="24"/>
      <c r="Q340" s="25"/>
    </row>
    <row r="341" spans="1:17" outlineLevel="1" x14ac:dyDescent="0.3">
      <c r="A341" s="3" t="s">
        <v>128</v>
      </c>
      <c r="B341" s="17" t="s">
        <v>113</v>
      </c>
      <c r="C341" s="17" t="s">
        <v>312</v>
      </c>
      <c r="D341" s="59" t="s">
        <v>319</v>
      </c>
      <c r="E341" s="59"/>
      <c r="F341" s="18"/>
      <c r="G341" s="19"/>
      <c r="H341" s="20">
        <v>1</v>
      </c>
      <c r="I341" s="42">
        <f t="shared" si="14"/>
        <v>1</v>
      </c>
      <c r="J341" s="22">
        <f>1+2+1</f>
        <v>4</v>
      </c>
      <c r="K341" s="23">
        <v>12</v>
      </c>
      <c r="M341" s="42">
        <f t="shared" si="13"/>
        <v>17</v>
      </c>
      <c r="N341" s="3" t="s">
        <v>114</v>
      </c>
      <c r="O341" s="17"/>
      <c r="P341" s="24"/>
    </row>
    <row r="342" spans="1:17" outlineLevel="1" x14ac:dyDescent="0.3">
      <c r="A342" s="3" t="s">
        <v>128</v>
      </c>
      <c r="B342" s="17" t="s">
        <v>95</v>
      </c>
      <c r="C342" s="17" t="s">
        <v>312</v>
      </c>
      <c r="D342" s="59" t="s">
        <v>319</v>
      </c>
      <c r="E342" s="59"/>
      <c r="F342" s="18"/>
      <c r="G342" s="19"/>
      <c r="H342" s="20">
        <v>3</v>
      </c>
      <c r="I342" s="42">
        <f t="shared" si="14"/>
        <v>3</v>
      </c>
      <c r="J342" s="22"/>
      <c r="K342" s="23">
        <v>6</v>
      </c>
      <c r="M342" s="42">
        <f t="shared" si="13"/>
        <v>9</v>
      </c>
      <c r="N342" s="3" t="s">
        <v>114</v>
      </c>
      <c r="O342" s="17"/>
      <c r="P342" s="24"/>
      <c r="Q342" s="25"/>
    </row>
    <row r="343" spans="1:17" outlineLevel="1" x14ac:dyDescent="0.3">
      <c r="A343" s="3" t="s">
        <v>128</v>
      </c>
      <c r="B343" s="17" t="s">
        <v>125</v>
      </c>
      <c r="C343" s="17" t="s">
        <v>312</v>
      </c>
      <c r="D343" s="59" t="s">
        <v>319</v>
      </c>
      <c r="E343" s="59"/>
      <c r="F343" s="18"/>
      <c r="G343" s="19"/>
      <c r="H343" s="20">
        <v>5</v>
      </c>
      <c r="I343" s="42">
        <f t="shared" si="14"/>
        <v>5</v>
      </c>
      <c r="J343" s="22"/>
      <c r="K343" s="23">
        <v>1</v>
      </c>
      <c r="M343" s="42">
        <f t="shared" si="13"/>
        <v>6</v>
      </c>
      <c r="N343" s="3" t="s">
        <v>114</v>
      </c>
      <c r="O343" s="17"/>
      <c r="P343" s="24"/>
      <c r="Q343" s="25"/>
    </row>
    <row r="344" spans="1:17" outlineLevel="1" x14ac:dyDescent="0.3">
      <c r="A344" s="3" t="s">
        <v>128</v>
      </c>
      <c r="B344" s="17" t="s">
        <v>117</v>
      </c>
      <c r="C344" s="17" t="s">
        <v>312</v>
      </c>
      <c r="D344" s="59" t="s">
        <v>319</v>
      </c>
      <c r="E344" s="59"/>
      <c r="F344" s="18"/>
      <c r="G344" s="19"/>
      <c r="H344" s="20">
        <v>1</v>
      </c>
      <c r="I344" s="42">
        <f t="shared" si="14"/>
        <v>1</v>
      </c>
      <c r="J344" s="22"/>
      <c r="K344" s="23">
        <v>3</v>
      </c>
      <c r="M344" s="42">
        <f t="shared" si="13"/>
        <v>4</v>
      </c>
      <c r="N344" s="3" t="s">
        <v>114</v>
      </c>
      <c r="O344" s="17"/>
      <c r="P344" s="24"/>
    </row>
    <row r="345" spans="1:17" outlineLevel="1" x14ac:dyDescent="0.3">
      <c r="A345" s="3" t="s">
        <v>128</v>
      </c>
      <c r="B345" s="3" t="s">
        <v>116</v>
      </c>
      <c r="C345" s="17" t="s">
        <v>311</v>
      </c>
      <c r="D345" s="59" t="s">
        <v>319</v>
      </c>
      <c r="E345" s="59"/>
      <c r="F345" s="18"/>
      <c r="G345" s="19"/>
      <c r="H345" s="20"/>
      <c r="I345" s="42">
        <f t="shared" si="14"/>
        <v>0</v>
      </c>
      <c r="J345" s="22"/>
      <c r="K345" s="23">
        <v>4</v>
      </c>
      <c r="M345" s="42">
        <f t="shared" si="13"/>
        <v>4</v>
      </c>
      <c r="N345" s="3" t="s">
        <v>114</v>
      </c>
      <c r="O345" s="17"/>
      <c r="P345" s="24"/>
    </row>
    <row r="346" spans="1:17" outlineLevel="1" x14ac:dyDescent="0.3">
      <c r="A346" s="3" t="s">
        <v>128</v>
      </c>
      <c r="B346" s="17" t="s">
        <v>122</v>
      </c>
      <c r="C346" s="17" t="s">
        <v>311</v>
      </c>
      <c r="D346" s="59" t="s">
        <v>319</v>
      </c>
      <c r="E346" s="59"/>
      <c r="F346" s="18"/>
      <c r="G346" s="19"/>
      <c r="H346" s="20">
        <v>1</v>
      </c>
      <c r="I346" s="42">
        <f t="shared" si="14"/>
        <v>1</v>
      </c>
      <c r="J346" s="22">
        <f>1</f>
        <v>1</v>
      </c>
      <c r="K346" s="23">
        <v>1</v>
      </c>
      <c r="M346" s="42">
        <f t="shared" si="13"/>
        <v>3</v>
      </c>
      <c r="N346" s="3" t="s">
        <v>114</v>
      </c>
      <c r="O346" s="17"/>
      <c r="P346" s="24"/>
      <c r="Q346" s="25"/>
    </row>
    <row r="347" spans="1:17" outlineLevel="1" x14ac:dyDescent="0.3">
      <c r="A347" s="3" t="s">
        <v>128</v>
      </c>
      <c r="B347" s="17" t="s">
        <v>129</v>
      </c>
      <c r="C347" s="17" t="s">
        <v>312</v>
      </c>
      <c r="D347" s="59" t="s">
        <v>319</v>
      </c>
      <c r="E347" s="59"/>
      <c r="F347" s="18"/>
      <c r="G347" s="19"/>
      <c r="H347" s="20">
        <v>1</v>
      </c>
      <c r="I347" s="42">
        <f t="shared" si="14"/>
        <v>1</v>
      </c>
      <c r="J347" s="22"/>
      <c r="K347" s="23">
        <v>2</v>
      </c>
      <c r="M347" s="42">
        <f t="shared" si="13"/>
        <v>3</v>
      </c>
      <c r="N347" s="3" t="s">
        <v>114</v>
      </c>
      <c r="O347" s="17"/>
      <c r="P347" s="24"/>
      <c r="Q347" s="25"/>
    </row>
    <row r="348" spans="1:17" outlineLevel="1" x14ac:dyDescent="0.3">
      <c r="A348" s="3" t="s">
        <v>128</v>
      </c>
      <c r="B348" s="17" t="s">
        <v>263</v>
      </c>
      <c r="C348" s="17" t="s">
        <v>266</v>
      </c>
      <c r="D348" s="59" t="s">
        <v>319</v>
      </c>
      <c r="E348" s="59"/>
      <c r="F348" s="18"/>
      <c r="G348" s="19"/>
      <c r="H348" s="20"/>
      <c r="I348" s="42">
        <f t="shared" si="14"/>
        <v>0</v>
      </c>
      <c r="J348" s="22"/>
      <c r="K348" s="23">
        <v>2</v>
      </c>
      <c r="M348" s="42">
        <f t="shared" si="13"/>
        <v>2</v>
      </c>
      <c r="N348" s="3" t="s">
        <v>114</v>
      </c>
      <c r="O348" s="17"/>
      <c r="P348" s="24"/>
    </row>
    <row r="349" spans="1:17" outlineLevel="1" x14ac:dyDescent="0.3">
      <c r="A349" s="3" t="s">
        <v>128</v>
      </c>
      <c r="B349" s="17" t="s">
        <v>130</v>
      </c>
      <c r="C349" s="17" t="s">
        <v>312</v>
      </c>
      <c r="D349" s="59" t="s">
        <v>319</v>
      </c>
      <c r="E349" s="59"/>
      <c r="F349" s="18"/>
      <c r="G349" s="19"/>
      <c r="H349" s="20"/>
      <c r="I349" s="42">
        <f t="shared" si="14"/>
        <v>0</v>
      </c>
      <c r="J349" s="22"/>
      <c r="K349" s="23">
        <v>1</v>
      </c>
      <c r="M349" s="42">
        <f t="shared" si="13"/>
        <v>1</v>
      </c>
      <c r="N349" s="3" t="s">
        <v>114</v>
      </c>
      <c r="O349" s="17"/>
      <c r="P349" s="24"/>
      <c r="Q349" s="25"/>
    </row>
    <row r="350" spans="1:17" outlineLevel="1" x14ac:dyDescent="0.3">
      <c r="A350" s="3" t="s">
        <v>128</v>
      </c>
      <c r="B350" s="17" t="s">
        <v>131</v>
      </c>
      <c r="C350" s="17" t="s">
        <v>314</v>
      </c>
      <c r="D350" s="59" t="s">
        <v>319</v>
      </c>
      <c r="E350" s="59"/>
      <c r="F350" s="18"/>
      <c r="G350" s="19"/>
      <c r="H350" s="20">
        <v>1</v>
      </c>
      <c r="I350" s="42">
        <f t="shared" si="14"/>
        <v>1</v>
      </c>
      <c r="J350" s="22"/>
      <c r="K350" s="23"/>
      <c r="M350" s="42">
        <f t="shared" si="13"/>
        <v>1</v>
      </c>
      <c r="N350" s="3" t="s">
        <v>114</v>
      </c>
      <c r="O350" s="17"/>
      <c r="P350" s="24"/>
    </row>
    <row r="351" spans="1:17" outlineLevel="1" x14ac:dyDescent="0.3">
      <c r="A351" s="3" t="s">
        <v>128</v>
      </c>
      <c r="B351" s="17" t="s">
        <v>123</v>
      </c>
      <c r="C351" s="17" t="s">
        <v>312</v>
      </c>
      <c r="D351" s="59" t="s">
        <v>319</v>
      </c>
      <c r="E351" s="59"/>
      <c r="F351" s="18"/>
      <c r="G351" s="19"/>
      <c r="H351" s="20">
        <v>1</v>
      </c>
      <c r="I351" s="42">
        <f t="shared" si="14"/>
        <v>1</v>
      </c>
      <c r="J351" s="22"/>
      <c r="K351" s="23"/>
      <c r="M351" s="42">
        <f t="shared" si="13"/>
        <v>1</v>
      </c>
      <c r="N351" s="3" t="s">
        <v>114</v>
      </c>
      <c r="O351" s="17"/>
      <c r="P351" s="24"/>
      <c r="Q351" s="25"/>
    </row>
    <row r="352" spans="1:17" outlineLevel="1" x14ac:dyDescent="0.3">
      <c r="A352" s="3" t="s">
        <v>128</v>
      </c>
      <c r="B352" s="17" t="s">
        <v>132</v>
      </c>
      <c r="C352" s="17" t="s">
        <v>314</v>
      </c>
      <c r="D352" s="59" t="s">
        <v>319</v>
      </c>
      <c r="E352" s="59"/>
      <c r="F352" s="18"/>
      <c r="G352" s="19"/>
      <c r="H352" s="20">
        <v>1</v>
      </c>
      <c r="I352" s="42">
        <f t="shared" si="14"/>
        <v>1</v>
      </c>
      <c r="J352" s="22"/>
      <c r="K352" s="23"/>
      <c r="M352" s="42">
        <f t="shared" si="13"/>
        <v>1</v>
      </c>
      <c r="N352" s="3" t="s">
        <v>114</v>
      </c>
      <c r="O352" s="17"/>
      <c r="P352" s="24"/>
      <c r="Q352" s="25"/>
    </row>
    <row r="353" spans="1:17" outlineLevel="1" x14ac:dyDescent="0.3">
      <c r="A353" s="3" t="s">
        <v>128</v>
      </c>
      <c r="B353" s="17" t="s">
        <v>133</v>
      </c>
      <c r="C353" s="17" t="s">
        <v>311</v>
      </c>
      <c r="D353" s="59" t="s">
        <v>319</v>
      </c>
      <c r="E353" s="59"/>
      <c r="F353" s="18"/>
      <c r="G353" s="19"/>
      <c r="H353" s="20">
        <v>1</v>
      </c>
      <c r="I353" s="42">
        <f t="shared" si="14"/>
        <v>1</v>
      </c>
      <c r="J353" s="22"/>
      <c r="K353" s="23"/>
      <c r="M353" s="42">
        <f t="shared" si="13"/>
        <v>1</v>
      </c>
      <c r="N353" s="3" t="s">
        <v>114</v>
      </c>
      <c r="O353" s="17"/>
      <c r="P353" s="24"/>
      <c r="Q353" s="25"/>
    </row>
    <row r="354" spans="1:17" outlineLevel="1" x14ac:dyDescent="0.3">
      <c r="A354" s="3" t="s">
        <v>128</v>
      </c>
      <c r="B354" s="17" t="s">
        <v>104</v>
      </c>
      <c r="C354" s="17" t="s">
        <v>311</v>
      </c>
      <c r="D354" s="59" t="s">
        <v>319</v>
      </c>
      <c r="E354" s="59"/>
      <c r="F354" s="18"/>
      <c r="G354" s="19"/>
      <c r="H354" s="20">
        <v>1</v>
      </c>
      <c r="I354" s="42">
        <f t="shared" si="14"/>
        <v>1</v>
      </c>
      <c r="J354" s="22"/>
      <c r="K354" s="23"/>
      <c r="M354" s="42">
        <f t="shared" si="13"/>
        <v>1</v>
      </c>
      <c r="N354" s="3" t="s">
        <v>114</v>
      </c>
      <c r="O354" s="17"/>
      <c r="P354" s="24"/>
      <c r="Q354" s="25"/>
    </row>
    <row r="355" spans="1:17" outlineLevel="1" x14ac:dyDescent="0.3">
      <c r="A355" s="3" t="s">
        <v>128</v>
      </c>
      <c r="B355" s="17" t="s">
        <v>115</v>
      </c>
      <c r="C355" s="17" t="s">
        <v>312</v>
      </c>
      <c r="D355" s="59" t="s">
        <v>319</v>
      </c>
      <c r="E355" s="59"/>
      <c r="F355" s="18"/>
      <c r="G355" s="19"/>
      <c r="H355" s="20">
        <v>1</v>
      </c>
      <c r="I355" s="42">
        <f t="shared" si="14"/>
        <v>1</v>
      </c>
      <c r="J355" s="22"/>
      <c r="K355" s="23"/>
      <c r="M355" s="42">
        <f t="shared" si="13"/>
        <v>1</v>
      </c>
      <c r="N355" s="3" t="s">
        <v>114</v>
      </c>
      <c r="O355" s="17"/>
      <c r="P355" s="24"/>
      <c r="Q355" s="25"/>
    </row>
    <row r="356" spans="1:17" outlineLevel="1" x14ac:dyDescent="0.3">
      <c r="A356" s="3" t="s">
        <v>128</v>
      </c>
      <c r="B356" s="17" t="s">
        <v>134</v>
      </c>
      <c r="C356" s="17" t="s">
        <v>312</v>
      </c>
      <c r="D356" s="59" t="s">
        <v>319</v>
      </c>
      <c r="E356" s="59"/>
      <c r="F356" s="18"/>
      <c r="G356" s="19"/>
      <c r="H356" s="20"/>
      <c r="I356" s="42">
        <f t="shared" si="14"/>
        <v>0</v>
      </c>
      <c r="J356" s="22">
        <f>1</f>
        <v>1</v>
      </c>
      <c r="K356" s="23"/>
      <c r="M356" s="42">
        <f t="shared" si="13"/>
        <v>1</v>
      </c>
      <c r="N356" s="3" t="s">
        <v>114</v>
      </c>
      <c r="O356" s="17"/>
      <c r="P356" s="24"/>
      <c r="Q356" s="25"/>
    </row>
    <row r="357" spans="1:17" outlineLevel="1" x14ac:dyDescent="0.3">
      <c r="A357" s="3" t="s">
        <v>128</v>
      </c>
      <c r="B357" s="17" t="s">
        <v>107</v>
      </c>
      <c r="C357" s="17" t="s">
        <v>311</v>
      </c>
      <c r="D357" s="59" t="s">
        <v>319</v>
      </c>
      <c r="E357" s="59"/>
      <c r="F357" s="18"/>
      <c r="G357" s="19"/>
      <c r="H357" s="20"/>
      <c r="I357" s="42">
        <f t="shared" si="14"/>
        <v>0</v>
      </c>
      <c r="J357" s="22"/>
      <c r="K357" s="23">
        <v>1</v>
      </c>
      <c r="M357" s="42">
        <f t="shared" si="13"/>
        <v>1</v>
      </c>
      <c r="N357" s="3" t="s">
        <v>114</v>
      </c>
      <c r="O357" s="17"/>
      <c r="P357" s="24"/>
      <c r="Q357" s="25"/>
    </row>
    <row r="358" spans="1:17" outlineLevel="1" x14ac:dyDescent="0.3">
      <c r="A358" s="3" t="s">
        <v>128</v>
      </c>
      <c r="B358" s="17" t="s">
        <v>63</v>
      </c>
      <c r="C358" s="17" t="s">
        <v>311</v>
      </c>
      <c r="D358" s="59" t="s">
        <v>319</v>
      </c>
      <c r="E358" s="59"/>
      <c r="F358" s="18"/>
      <c r="G358" s="19"/>
      <c r="H358" s="20">
        <v>0</v>
      </c>
      <c r="I358" s="42">
        <f t="shared" si="14"/>
        <v>0</v>
      </c>
      <c r="J358" s="22"/>
      <c r="K358" s="23">
        <v>0</v>
      </c>
      <c r="M358" s="42">
        <f t="shared" si="13"/>
        <v>0</v>
      </c>
      <c r="O358" s="3" t="s">
        <v>85</v>
      </c>
      <c r="Q358" s="25"/>
    </row>
    <row r="359" spans="1:17" outlineLevel="1" x14ac:dyDescent="0.3">
      <c r="A359" s="3" t="s">
        <v>124</v>
      </c>
      <c r="B359" s="17" t="s">
        <v>106</v>
      </c>
      <c r="C359" s="17" t="s">
        <v>312</v>
      </c>
      <c r="D359" s="59" t="s">
        <v>319</v>
      </c>
      <c r="E359" s="59"/>
      <c r="F359" s="18"/>
      <c r="G359" s="19"/>
      <c r="H359" s="20">
        <v>4</v>
      </c>
      <c r="I359" s="42">
        <f t="shared" si="14"/>
        <v>4</v>
      </c>
      <c r="J359" s="22">
        <v>1</v>
      </c>
      <c r="K359" s="23">
        <v>9</v>
      </c>
      <c r="M359" s="42">
        <f t="shared" si="13"/>
        <v>14</v>
      </c>
      <c r="N359" s="3" t="s">
        <v>114</v>
      </c>
      <c r="O359" s="17"/>
      <c r="P359" s="24"/>
      <c r="Q359" s="25"/>
    </row>
    <row r="360" spans="1:17" outlineLevel="1" x14ac:dyDescent="0.3">
      <c r="A360" s="3" t="s">
        <v>124</v>
      </c>
      <c r="B360" s="17" t="s">
        <v>113</v>
      </c>
      <c r="C360" s="17" t="s">
        <v>312</v>
      </c>
      <c r="D360" s="59" t="s">
        <v>319</v>
      </c>
      <c r="E360" s="59"/>
      <c r="F360" s="18"/>
      <c r="G360" s="19"/>
      <c r="H360" s="20">
        <v>4</v>
      </c>
      <c r="I360" s="42">
        <f t="shared" si="14"/>
        <v>4</v>
      </c>
      <c r="J360" s="22"/>
      <c r="K360" s="23">
        <v>3</v>
      </c>
      <c r="L360" s="4">
        <v>2</v>
      </c>
      <c r="M360" s="42">
        <f t="shared" si="13"/>
        <v>9</v>
      </c>
      <c r="N360" s="3" t="s">
        <v>114</v>
      </c>
      <c r="O360" s="17"/>
      <c r="P360" s="24"/>
    </row>
    <row r="361" spans="1:17" outlineLevel="1" x14ac:dyDescent="0.3">
      <c r="A361" s="3" t="s">
        <v>124</v>
      </c>
      <c r="B361" s="17" t="s">
        <v>117</v>
      </c>
      <c r="C361" s="17" t="s">
        <v>312</v>
      </c>
      <c r="D361" s="59" t="s">
        <v>319</v>
      </c>
      <c r="E361" s="59"/>
      <c r="F361" s="18"/>
      <c r="G361" s="19"/>
      <c r="H361" s="20">
        <v>3</v>
      </c>
      <c r="I361" s="42">
        <f t="shared" si="14"/>
        <v>3</v>
      </c>
      <c r="J361" s="22"/>
      <c r="K361" s="23">
        <v>5</v>
      </c>
      <c r="L361" s="4">
        <v>1</v>
      </c>
      <c r="M361" s="42">
        <f t="shared" si="13"/>
        <v>9</v>
      </c>
      <c r="N361" s="3" t="s">
        <v>114</v>
      </c>
      <c r="O361" s="17"/>
      <c r="P361" s="24"/>
    </row>
    <row r="362" spans="1:17" outlineLevel="1" x14ac:dyDescent="0.3">
      <c r="A362" s="3" t="s">
        <v>124</v>
      </c>
      <c r="B362" s="17" t="s">
        <v>122</v>
      </c>
      <c r="C362" s="17" t="s">
        <v>311</v>
      </c>
      <c r="D362" s="59" t="s">
        <v>319</v>
      </c>
      <c r="E362" s="59"/>
      <c r="F362" s="18"/>
      <c r="G362" s="19"/>
      <c r="H362" s="20">
        <v>2</v>
      </c>
      <c r="I362" s="42">
        <f t="shared" si="14"/>
        <v>2</v>
      </c>
      <c r="J362" s="22"/>
      <c r="K362" s="23">
        <v>6</v>
      </c>
      <c r="M362" s="42">
        <f t="shared" si="13"/>
        <v>8</v>
      </c>
      <c r="N362" s="3" t="s">
        <v>114</v>
      </c>
      <c r="O362" s="17"/>
      <c r="P362" s="24"/>
    </row>
    <row r="363" spans="1:17" outlineLevel="1" x14ac:dyDescent="0.3">
      <c r="A363" s="3" t="s">
        <v>124</v>
      </c>
      <c r="B363" s="17" t="s">
        <v>125</v>
      </c>
      <c r="C363" s="17" t="s">
        <v>312</v>
      </c>
      <c r="D363" s="59" t="s">
        <v>319</v>
      </c>
      <c r="E363" s="59"/>
      <c r="F363" s="18"/>
      <c r="G363" s="19"/>
      <c r="H363" s="20">
        <v>5</v>
      </c>
      <c r="I363" s="42">
        <f t="shared" si="14"/>
        <v>5</v>
      </c>
      <c r="J363" s="22"/>
      <c r="K363" s="23">
        <v>2</v>
      </c>
      <c r="M363" s="42">
        <f t="shared" si="13"/>
        <v>7</v>
      </c>
      <c r="N363" s="3" t="s">
        <v>114</v>
      </c>
      <c r="O363" s="17"/>
      <c r="P363" s="24"/>
      <c r="Q363" s="25"/>
    </row>
    <row r="364" spans="1:17" outlineLevel="1" x14ac:dyDescent="0.3">
      <c r="A364" s="3" t="s">
        <v>124</v>
      </c>
      <c r="B364" s="17" t="s">
        <v>115</v>
      </c>
      <c r="C364" s="17" t="s">
        <v>312</v>
      </c>
      <c r="D364" s="59" t="s">
        <v>319</v>
      </c>
      <c r="E364" s="59"/>
      <c r="F364" s="18"/>
      <c r="G364" s="19"/>
      <c r="H364" s="20">
        <v>5</v>
      </c>
      <c r="I364" s="42">
        <f t="shared" si="14"/>
        <v>5</v>
      </c>
      <c r="J364" s="22">
        <v>1</v>
      </c>
      <c r="K364" s="23">
        <v>1</v>
      </c>
      <c r="M364" s="42">
        <f t="shared" si="13"/>
        <v>7</v>
      </c>
      <c r="N364" s="3" t="s">
        <v>114</v>
      </c>
      <c r="O364" s="17"/>
      <c r="P364" s="24"/>
    </row>
    <row r="365" spans="1:17" outlineLevel="1" x14ac:dyDescent="0.3">
      <c r="A365" s="3" t="s">
        <v>124</v>
      </c>
      <c r="B365" s="3" t="s">
        <v>116</v>
      </c>
      <c r="C365" s="17" t="s">
        <v>311</v>
      </c>
      <c r="D365" s="59" t="s">
        <v>319</v>
      </c>
      <c r="E365" s="59"/>
      <c r="F365" s="18"/>
      <c r="G365" s="19"/>
      <c r="H365" s="20">
        <v>2</v>
      </c>
      <c r="I365" s="42">
        <f t="shared" si="14"/>
        <v>2</v>
      </c>
      <c r="J365" s="22"/>
      <c r="K365" s="23">
        <v>5</v>
      </c>
      <c r="M365" s="42">
        <f t="shared" si="13"/>
        <v>7</v>
      </c>
      <c r="N365" s="3" t="s">
        <v>114</v>
      </c>
      <c r="O365" s="17"/>
      <c r="P365" s="24"/>
      <c r="Q365" s="25"/>
    </row>
    <row r="366" spans="1:17" outlineLevel="1" x14ac:dyDescent="0.3">
      <c r="A366" s="3" t="s">
        <v>124</v>
      </c>
      <c r="B366" s="17" t="s">
        <v>95</v>
      </c>
      <c r="C366" s="17" t="s">
        <v>312</v>
      </c>
      <c r="D366" s="59" t="s">
        <v>319</v>
      </c>
      <c r="E366" s="59"/>
      <c r="F366" s="18"/>
      <c r="G366" s="19"/>
      <c r="H366" s="20">
        <v>4</v>
      </c>
      <c r="I366" s="42">
        <f t="shared" si="14"/>
        <v>4</v>
      </c>
      <c r="J366" s="22"/>
      <c r="K366" s="23"/>
      <c r="M366" s="42">
        <f t="shared" si="13"/>
        <v>4</v>
      </c>
      <c r="N366" s="3" t="s">
        <v>114</v>
      </c>
      <c r="O366" s="17"/>
      <c r="P366" s="24"/>
      <c r="Q366" s="25"/>
    </row>
    <row r="367" spans="1:17" outlineLevel="1" x14ac:dyDescent="0.3">
      <c r="A367" s="3" t="s">
        <v>124</v>
      </c>
      <c r="B367" s="17" t="s">
        <v>263</v>
      </c>
      <c r="C367" s="17" t="s">
        <v>266</v>
      </c>
      <c r="D367" s="59" t="s">
        <v>319</v>
      </c>
      <c r="E367" s="59"/>
      <c r="F367" s="18"/>
      <c r="G367" s="19"/>
      <c r="H367" s="20">
        <v>2</v>
      </c>
      <c r="I367" s="42">
        <f t="shared" si="14"/>
        <v>2</v>
      </c>
      <c r="J367" s="22"/>
      <c r="K367" s="23">
        <v>1</v>
      </c>
      <c r="M367" s="42">
        <f t="shared" si="13"/>
        <v>3</v>
      </c>
      <c r="N367" s="3" t="s">
        <v>114</v>
      </c>
      <c r="O367" s="17"/>
      <c r="P367" s="24"/>
    </row>
    <row r="368" spans="1:17" outlineLevel="1" x14ac:dyDescent="0.3">
      <c r="A368" s="3" t="s">
        <v>124</v>
      </c>
      <c r="B368" s="17" t="s">
        <v>126</v>
      </c>
      <c r="C368" s="17" t="s">
        <v>311</v>
      </c>
      <c r="D368" s="59" t="s">
        <v>319</v>
      </c>
      <c r="E368" s="59"/>
      <c r="F368" s="18"/>
      <c r="G368" s="19"/>
      <c r="H368" s="20"/>
      <c r="I368" s="42">
        <f t="shared" si="14"/>
        <v>0</v>
      </c>
      <c r="J368" s="22">
        <v>1</v>
      </c>
      <c r="K368" s="23">
        <v>1</v>
      </c>
      <c r="M368" s="42">
        <f t="shared" si="13"/>
        <v>2</v>
      </c>
      <c r="N368" s="3" t="s">
        <v>114</v>
      </c>
      <c r="O368" s="17"/>
      <c r="P368" s="24"/>
      <c r="Q368" s="25"/>
    </row>
    <row r="369" spans="1:17" outlineLevel="1" x14ac:dyDescent="0.3">
      <c r="A369" s="3" t="s">
        <v>124</v>
      </c>
      <c r="B369" s="17" t="s">
        <v>127</v>
      </c>
      <c r="C369" s="17" t="s">
        <v>314</v>
      </c>
      <c r="D369" s="59" t="s">
        <v>319</v>
      </c>
      <c r="E369" s="59"/>
      <c r="F369" s="18"/>
      <c r="G369" s="19"/>
      <c r="H369" s="20">
        <v>2</v>
      </c>
      <c r="I369" s="42">
        <f t="shared" si="14"/>
        <v>2</v>
      </c>
      <c r="J369" s="22"/>
      <c r="K369" s="23"/>
      <c r="M369" s="42">
        <f t="shared" si="13"/>
        <v>2</v>
      </c>
      <c r="N369" s="3" t="s">
        <v>114</v>
      </c>
      <c r="O369" s="17"/>
      <c r="P369" s="24"/>
      <c r="Q369" s="25"/>
    </row>
    <row r="370" spans="1:17" outlineLevel="1" x14ac:dyDescent="0.3">
      <c r="A370" s="3" t="s">
        <v>124</v>
      </c>
      <c r="B370" s="17" t="s">
        <v>119</v>
      </c>
      <c r="C370" s="17" t="s">
        <v>311</v>
      </c>
      <c r="D370" s="59" t="s">
        <v>319</v>
      </c>
      <c r="E370" s="59"/>
      <c r="F370" s="18"/>
      <c r="G370" s="19"/>
      <c r="H370" s="20">
        <v>1</v>
      </c>
      <c r="I370" s="42">
        <f t="shared" si="14"/>
        <v>1</v>
      </c>
      <c r="J370" s="22"/>
      <c r="K370" s="23"/>
      <c r="M370" s="42">
        <f t="shared" si="13"/>
        <v>1</v>
      </c>
      <c r="N370" s="3" t="s">
        <v>114</v>
      </c>
      <c r="O370" s="17"/>
      <c r="P370" s="24"/>
    </row>
    <row r="371" spans="1:17" outlineLevel="1" x14ac:dyDescent="0.3">
      <c r="A371" s="3" t="s">
        <v>124</v>
      </c>
      <c r="B371" s="17" t="s">
        <v>123</v>
      </c>
      <c r="C371" s="17" t="s">
        <v>312</v>
      </c>
      <c r="D371" s="59" t="s">
        <v>319</v>
      </c>
      <c r="E371" s="59"/>
      <c r="F371" s="18"/>
      <c r="G371" s="19"/>
      <c r="H371" s="20"/>
      <c r="I371" s="42">
        <f t="shared" si="14"/>
        <v>0</v>
      </c>
      <c r="J371" s="22"/>
      <c r="K371" s="23">
        <v>1</v>
      </c>
      <c r="M371" s="42">
        <f t="shared" si="13"/>
        <v>1</v>
      </c>
      <c r="N371" s="3" t="s">
        <v>114</v>
      </c>
      <c r="O371" s="17"/>
      <c r="P371" s="24"/>
      <c r="Q371" s="25"/>
    </row>
    <row r="372" spans="1:17" outlineLevel="1" x14ac:dyDescent="0.3">
      <c r="A372" s="3" t="s">
        <v>124</v>
      </c>
      <c r="B372" s="17" t="s">
        <v>104</v>
      </c>
      <c r="C372" s="17" t="s">
        <v>311</v>
      </c>
      <c r="D372" s="59" t="s">
        <v>319</v>
      </c>
      <c r="E372" s="59"/>
      <c r="F372" s="18"/>
      <c r="G372" s="19"/>
      <c r="H372" s="20">
        <v>1</v>
      </c>
      <c r="I372" s="42">
        <f t="shared" si="14"/>
        <v>1</v>
      </c>
      <c r="J372" s="22"/>
      <c r="K372" s="23"/>
      <c r="M372" s="42">
        <f t="shared" si="13"/>
        <v>1</v>
      </c>
      <c r="N372" s="3" t="s">
        <v>114</v>
      </c>
      <c r="O372" s="17"/>
      <c r="P372" s="24"/>
      <c r="Q372" s="25"/>
    </row>
    <row r="373" spans="1:17" outlineLevel="1" x14ac:dyDescent="0.3">
      <c r="A373" s="3" t="s">
        <v>124</v>
      </c>
      <c r="B373" s="17" t="s">
        <v>63</v>
      </c>
      <c r="C373" s="17" t="s">
        <v>311</v>
      </c>
      <c r="D373" s="59" t="s">
        <v>319</v>
      </c>
      <c r="E373" s="59"/>
      <c r="F373" s="18"/>
      <c r="G373" s="19"/>
      <c r="H373" s="20">
        <v>0</v>
      </c>
      <c r="I373" s="42">
        <f t="shared" si="14"/>
        <v>0</v>
      </c>
      <c r="J373" s="22"/>
      <c r="K373" s="23">
        <v>0</v>
      </c>
      <c r="M373" s="42">
        <f t="shared" si="13"/>
        <v>0</v>
      </c>
      <c r="O373" s="3" t="s">
        <v>85</v>
      </c>
      <c r="Q373" s="25"/>
    </row>
    <row r="374" spans="1:17" outlineLevel="1" x14ac:dyDescent="0.3">
      <c r="A374" s="3" t="s">
        <v>121</v>
      </c>
      <c r="B374" s="17" t="s">
        <v>113</v>
      </c>
      <c r="C374" s="17" t="s">
        <v>312</v>
      </c>
      <c r="D374" s="59" t="s">
        <v>319</v>
      </c>
      <c r="E374" s="59"/>
      <c r="F374" s="18"/>
      <c r="G374" s="19"/>
      <c r="H374" s="20">
        <v>6</v>
      </c>
      <c r="I374" s="42">
        <f t="shared" si="14"/>
        <v>6</v>
      </c>
      <c r="J374" s="22">
        <v>1</v>
      </c>
      <c r="K374" s="23">
        <v>12</v>
      </c>
      <c r="M374" s="42">
        <f t="shared" si="13"/>
        <v>19</v>
      </c>
      <c r="N374" s="3" t="s">
        <v>282</v>
      </c>
      <c r="O374" s="17"/>
      <c r="P374" s="24"/>
    </row>
    <row r="375" spans="1:17" outlineLevel="1" x14ac:dyDescent="0.3">
      <c r="A375" s="3" t="s">
        <v>121</v>
      </c>
      <c r="B375" s="17" t="s">
        <v>106</v>
      </c>
      <c r="C375" s="17" t="s">
        <v>312</v>
      </c>
      <c r="D375" s="59" t="s">
        <v>319</v>
      </c>
      <c r="E375" s="59"/>
      <c r="F375" s="18"/>
      <c r="G375" s="19"/>
      <c r="H375" s="20">
        <v>4</v>
      </c>
      <c r="I375" s="42">
        <f t="shared" si="14"/>
        <v>4</v>
      </c>
      <c r="J375" s="22">
        <v>2</v>
      </c>
      <c r="K375" s="23">
        <v>6</v>
      </c>
      <c r="M375" s="42">
        <f t="shared" si="13"/>
        <v>12</v>
      </c>
      <c r="N375" s="3" t="s">
        <v>282</v>
      </c>
      <c r="O375" s="17"/>
      <c r="P375" s="24"/>
      <c r="Q375" s="25"/>
    </row>
    <row r="376" spans="1:17" outlineLevel="1" x14ac:dyDescent="0.3">
      <c r="A376" s="3" t="s">
        <v>121</v>
      </c>
      <c r="B376" s="17" t="s">
        <v>115</v>
      </c>
      <c r="C376" s="17" t="s">
        <v>312</v>
      </c>
      <c r="D376" s="59" t="s">
        <v>319</v>
      </c>
      <c r="E376" s="59"/>
      <c r="F376" s="18"/>
      <c r="G376" s="19"/>
      <c r="H376" s="20">
        <v>3</v>
      </c>
      <c r="I376" s="42">
        <f t="shared" si="14"/>
        <v>3</v>
      </c>
      <c r="J376" s="22">
        <v>2</v>
      </c>
      <c r="K376" s="23">
        <v>4</v>
      </c>
      <c r="M376" s="42">
        <f t="shared" si="13"/>
        <v>9</v>
      </c>
      <c r="N376" s="3" t="s">
        <v>282</v>
      </c>
      <c r="O376" s="17"/>
      <c r="P376" s="24"/>
      <c r="Q376" s="25"/>
    </row>
    <row r="377" spans="1:17" outlineLevel="1" x14ac:dyDescent="0.3">
      <c r="A377" s="3" t="s">
        <v>121</v>
      </c>
      <c r="B377" s="17" t="s">
        <v>117</v>
      </c>
      <c r="C377" s="17" t="s">
        <v>312</v>
      </c>
      <c r="D377" s="59" t="s">
        <v>319</v>
      </c>
      <c r="E377" s="59"/>
      <c r="F377" s="18"/>
      <c r="G377" s="19"/>
      <c r="H377" s="20">
        <v>1</v>
      </c>
      <c r="I377" s="42">
        <f t="shared" si="14"/>
        <v>1</v>
      </c>
      <c r="J377" s="22">
        <v>1</v>
      </c>
      <c r="K377" s="23">
        <v>5</v>
      </c>
      <c r="M377" s="42">
        <f t="shared" si="13"/>
        <v>7</v>
      </c>
      <c r="N377" s="3" t="s">
        <v>282</v>
      </c>
      <c r="O377" s="17"/>
      <c r="P377" s="24"/>
      <c r="Q377" s="25"/>
    </row>
    <row r="378" spans="1:17" outlineLevel="1" x14ac:dyDescent="0.3">
      <c r="A378" s="3" t="s">
        <v>121</v>
      </c>
      <c r="B378" s="17" t="s">
        <v>122</v>
      </c>
      <c r="C378" s="17" t="s">
        <v>311</v>
      </c>
      <c r="D378" s="59" t="s">
        <v>319</v>
      </c>
      <c r="E378" s="59"/>
      <c r="F378" s="18"/>
      <c r="G378" s="19"/>
      <c r="H378" s="20"/>
      <c r="I378" s="42">
        <f t="shared" si="14"/>
        <v>0</v>
      </c>
      <c r="J378" s="22"/>
      <c r="K378" s="23">
        <v>6</v>
      </c>
      <c r="M378" s="42">
        <f t="shared" si="13"/>
        <v>6</v>
      </c>
      <c r="N378" s="3" t="s">
        <v>282</v>
      </c>
      <c r="O378" s="17"/>
      <c r="P378" s="24"/>
      <c r="Q378" s="25"/>
    </row>
    <row r="379" spans="1:17" outlineLevel="1" x14ac:dyDescent="0.3">
      <c r="A379" s="3" t="s">
        <v>121</v>
      </c>
      <c r="B379" s="17" t="s">
        <v>118</v>
      </c>
      <c r="C379" s="17" t="s">
        <v>311</v>
      </c>
      <c r="D379" s="59" t="s">
        <v>319</v>
      </c>
      <c r="E379" s="59"/>
      <c r="F379" s="18"/>
      <c r="G379" s="19"/>
      <c r="H379" s="20">
        <v>1</v>
      </c>
      <c r="I379" s="42">
        <f t="shared" si="14"/>
        <v>1</v>
      </c>
      <c r="J379" s="22">
        <v>1</v>
      </c>
      <c r="K379" s="23">
        <v>3</v>
      </c>
      <c r="M379" s="42">
        <f t="shared" si="13"/>
        <v>5</v>
      </c>
      <c r="N379" s="3" t="s">
        <v>282</v>
      </c>
      <c r="O379" s="17"/>
      <c r="P379" s="24"/>
      <c r="Q379" s="25"/>
    </row>
    <row r="380" spans="1:17" outlineLevel="1" x14ac:dyDescent="0.3">
      <c r="A380" s="3" t="s">
        <v>121</v>
      </c>
      <c r="B380" s="3" t="s">
        <v>116</v>
      </c>
      <c r="C380" s="17" t="s">
        <v>311</v>
      </c>
      <c r="D380" s="59" t="s">
        <v>319</v>
      </c>
      <c r="E380" s="59"/>
      <c r="F380" s="18"/>
      <c r="G380" s="19"/>
      <c r="H380" s="20">
        <v>2</v>
      </c>
      <c r="I380" s="42">
        <f t="shared" si="14"/>
        <v>2</v>
      </c>
      <c r="J380" s="22">
        <v>1</v>
      </c>
      <c r="K380" s="23">
        <v>1</v>
      </c>
      <c r="M380" s="42">
        <f t="shared" si="13"/>
        <v>4</v>
      </c>
      <c r="N380" s="3" t="s">
        <v>282</v>
      </c>
      <c r="O380" s="17"/>
      <c r="P380" s="24"/>
      <c r="Q380" s="25"/>
    </row>
    <row r="381" spans="1:17" outlineLevel="1" x14ac:dyDescent="0.3">
      <c r="A381" s="3" t="s">
        <v>121</v>
      </c>
      <c r="B381" s="17" t="s">
        <v>54</v>
      </c>
      <c r="C381" s="17" t="s">
        <v>314</v>
      </c>
      <c r="D381" s="59" t="s">
        <v>319</v>
      </c>
      <c r="E381" s="59"/>
      <c r="F381" s="18"/>
      <c r="G381" s="19"/>
      <c r="H381" s="20"/>
      <c r="I381" s="42">
        <f t="shared" si="14"/>
        <v>0</v>
      </c>
      <c r="J381" s="22">
        <v>2</v>
      </c>
      <c r="K381" s="23">
        <v>1</v>
      </c>
      <c r="M381" s="42">
        <f t="shared" si="13"/>
        <v>3</v>
      </c>
      <c r="N381" s="3" t="s">
        <v>282</v>
      </c>
      <c r="O381" s="17"/>
      <c r="P381" s="24"/>
      <c r="Q381" s="25"/>
    </row>
    <row r="382" spans="1:17" outlineLevel="1" x14ac:dyDescent="0.3">
      <c r="A382" s="3" t="s">
        <v>121</v>
      </c>
      <c r="B382" s="17" t="s">
        <v>263</v>
      </c>
      <c r="C382" s="17" t="s">
        <v>266</v>
      </c>
      <c r="D382" s="59" t="s">
        <v>319</v>
      </c>
      <c r="E382" s="59"/>
      <c r="F382" s="18"/>
      <c r="G382" s="19"/>
      <c r="H382" s="20">
        <v>1</v>
      </c>
      <c r="I382" s="42">
        <f t="shared" si="14"/>
        <v>1</v>
      </c>
      <c r="J382" s="22"/>
      <c r="K382" s="23">
        <v>1</v>
      </c>
      <c r="M382" s="42">
        <f t="shared" si="13"/>
        <v>2</v>
      </c>
      <c r="N382" s="3" t="s">
        <v>282</v>
      </c>
      <c r="O382" s="17"/>
      <c r="P382" s="24"/>
      <c r="Q382" s="25"/>
    </row>
    <row r="383" spans="1:17" outlineLevel="1" x14ac:dyDescent="0.3">
      <c r="A383" s="3" t="s">
        <v>121</v>
      </c>
      <c r="B383" s="17" t="s">
        <v>63</v>
      </c>
      <c r="C383" s="17" t="s">
        <v>311</v>
      </c>
      <c r="D383" s="59" t="s">
        <v>319</v>
      </c>
      <c r="E383" s="59"/>
      <c r="F383" s="18"/>
      <c r="G383" s="19"/>
      <c r="H383" s="20">
        <v>2</v>
      </c>
      <c r="I383" s="42">
        <f t="shared" si="14"/>
        <v>2</v>
      </c>
      <c r="J383" s="22"/>
      <c r="K383" s="23"/>
      <c r="M383" s="42">
        <f t="shared" si="13"/>
        <v>2</v>
      </c>
      <c r="N383" s="3" t="s">
        <v>282</v>
      </c>
      <c r="O383" s="17" t="s">
        <v>275</v>
      </c>
      <c r="P383" s="24"/>
      <c r="Q383" s="25"/>
    </row>
    <row r="384" spans="1:17" outlineLevel="1" x14ac:dyDescent="0.3">
      <c r="A384" s="3" t="s">
        <v>121</v>
      </c>
      <c r="B384" s="17" t="s">
        <v>123</v>
      </c>
      <c r="C384" s="17" t="s">
        <v>312</v>
      </c>
      <c r="D384" s="59" t="s">
        <v>319</v>
      </c>
      <c r="E384" s="59"/>
      <c r="F384" s="18"/>
      <c r="G384" s="19"/>
      <c r="H384" s="20">
        <v>1</v>
      </c>
      <c r="I384" s="42">
        <f t="shared" si="14"/>
        <v>1</v>
      </c>
      <c r="J384" s="22"/>
      <c r="K384" s="23"/>
      <c r="M384" s="42">
        <f t="shared" si="13"/>
        <v>1</v>
      </c>
      <c r="N384" s="3" t="s">
        <v>282</v>
      </c>
      <c r="O384" s="17"/>
      <c r="P384" s="24"/>
      <c r="Q384" s="25"/>
    </row>
    <row r="385" spans="1:17" outlineLevel="1" x14ac:dyDescent="0.3">
      <c r="A385" s="3" t="s">
        <v>121</v>
      </c>
      <c r="B385" s="17" t="s">
        <v>104</v>
      </c>
      <c r="C385" s="17" t="s">
        <v>311</v>
      </c>
      <c r="D385" s="59" t="s">
        <v>319</v>
      </c>
      <c r="E385" s="59"/>
      <c r="F385" s="18"/>
      <c r="G385" s="19"/>
      <c r="H385" s="20">
        <v>1</v>
      </c>
      <c r="I385" s="42">
        <f t="shared" si="14"/>
        <v>1</v>
      </c>
      <c r="J385" s="22"/>
      <c r="K385" s="23"/>
      <c r="M385" s="42">
        <f t="shared" si="13"/>
        <v>1</v>
      </c>
      <c r="N385" s="3" t="s">
        <v>282</v>
      </c>
      <c r="O385" s="17"/>
      <c r="P385" s="24"/>
      <c r="Q385" s="25"/>
    </row>
    <row r="386" spans="1:17" outlineLevel="1" x14ac:dyDescent="0.3">
      <c r="A386" s="3" t="s">
        <v>112</v>
      </c>
      <c r="B386" s="17" t="s">
        <v>113</v>
      </c>
      <c r="C386" s="17" t="s">
        <v>312</v>
      </c>
      <c r="D386" s="44">
        <v>90</v>
      </c>
      <c r="E386" s="44"/>
      <c r="F386" s="18"/>
      <c r="G386" s="19"/>
      <c r="H386" s="20">
        <v>1</v>
      </c>
      <c r="I386" s="42">
        <f t="shared" si="14"/>
        <v>1</v>
      </c>
      <c r="J386" s="22">
        <f>1+2</f>
        <v>3</v>
      </c>
      <c r="K386" s="23">
        <v>37</v>
      </c>
      <c r="M386" s="42">
        <f t="shared" ref="M386:M449" si="15">SUM(I386:L386)</f>
        <v>41</v>
      </c>
      <c r="N386" s="3" t="s">
        <v>114</v>
      </c>
      <c r="O386" s="17"/>
      <c r="P386" s="24"/>
    </row>
    <row r="387" spans="1:17" outlineLevel="1" x14ac:dyDescent="0.3">
      <c r="A387" s="3" t="s">
        <v>112</v>
      </c>
      <c r="B387" s="17" t="s">
        <v>115</v>
      </c>
      <c r="C387" s="17" t="s">
        <v>312</v>
      </c>
      <c r="D387" s="44">
        <v>90</v>
      </c>
      <c r="E387" s="44"/>
      <c r="F387" s="18"/>
      <c r="G387" s="19"/>
      <c r="H387" s="20">
        <v>1</v>
      </c>
      <c r="I387" s="42">
        <f t="shared" si="14"/>
        <v>1</v>
      </c>
      <c r="J387" s="22"/>
      <c r="K387" s="23">
        <v>16</v>
      </c>
      <c r="M387" s="42">
        <f t="shared" si="15"/>
        <v>17</v>
      </c>
      <c r="N387" s="3" t="s">
        <v>114</v>
      </c>
      <c r="O387" s="17"/>
      <c r="P387" s="24"/>
    </row>
    <row r="388" spans="1:17" outlineLevel="1" x14ac:dyDescent="0.3">
      <c r="A388" s="3" t="s">
        <v>112</v>
      </c>
      <c r="B388" s="17" t="s">
        <v>106</v>
      </c>
      <c r="C388" s="17" t="s">
        <v>312</v>
      </c>
      <c r="D388" s="44">
        <v>90</v>
      </c>
      <c r="E388" s="44"/>
      <c r="F388" s="18"/>
      <c r="G388" s="19"/>
      <c r="H388" s="20"/>
      <c r="I388" s="42">
        <f t="shared" si="14"/>
        <v>0</v>
      </c>
      <c r="J388" s="22">
        <f>1</f>
        <v>1</v>
      </c>
      <c r="K388" s="23">
        <v>11</v>
      </c>
      <c r="M388" s="42">
        <f t="shared" si="15"/>
        <v>12</v>
      </c>
      <c r="N388" s="3" t="s">
        <v>114</v>
      </c>
      <c r="O388" s="17"/>
      <c r="P388" s="24"/>
      <c r="Q388" s="25"/>
    </row>
    <row r="389" spans="1:17" outlineLevel="1" x14ac:dyDescent="0.3">
      <c r="A389" s="3" t="s">
        <v>112</v>
      </c>
      <c r="B389" s="3" t="s">
        <v>116</v>
      </c>
      <c r="C389" s="17" t="s">
        <v>311</v>
      </c>
      <c r="D389" s="44">
        <v>90</v>
      </c>
      <c r="E389" s="44"/>
      <c r="F389" s="18"/>
      <c r="G389" s="19"/>
      <c r="H389" s="20"/>
      <c r="I389" s="42">
        <f t="shared" si="14"/>
        <v>0</v>
      </c>
      <c r="J389" s="22">
        <f>2+2</f>
        <v>4</v>
      </c>
      <c r="K389" s="23">
        <v>8</v>
      </c>
      <c r="M389" s="42">
        <f t="shared" si="15"/>
        <v>12</v>
      </c>
      <c r="N389" s="3" t="s">
        <v>114</v>
      </c>
      <c r="O389" s="17"/>
      <c r="P389" s="24"/>
      <c r="Q389" s="25"/>
    </row>
    <row r="390" spans="1:17" outlineLevel="1" x14ac:dyDescent="0.3">
      <c r="A390" s="3" t="s">
        <v>112</v>
      </c>
      <c r="B390" s="17" t="s">
        <v>63</v>
      </c>
      <c r="C390" s="17" t="s">
        <v>311</v>
      </c>
      <c r="D390" s="44">
        <v>90</v>
      </c>
      <c r="E390" s="44"/>
      <c r="F390" s="18"/>
      <c r="G390" s="19"/>
      <c r="H390" s="20"/>
      <c r="I390" s="42">
        <f t="shared" si="14"/>
        <v>0</v>
      </c>
      <c r="J390" s="22">
        <f>1</f>
        <v>1</v>
      </c>
      <c r="K390" s="23">
        <v>10</v>
      </c>
      <c r="M390" s="42">
        <f t="shared" si="15"/>
        <v>11</v>
      </c>
      <c r="N390" s="3" t="s">
        <v>114</v>
      </c>
      <c r="O390" s="17"/>
      <c r="P390" s="24"/>
    </row>
    <row r="391" spans="1:17" outlineLevel="1" x14ac:dyDescent="0.3">
      <c r="A391" s="3" t="s">
        <v>112</v>
      </c>
      <c r="B391" s="17" t="s">
        <v>117</v>
      </c>
      <c r="C391" s="17" t="s">
        <v>312</v>
      </c>
      <c r="D391" s="44">
        <v>90</v>
      </c>
      <c r="E391" s="44"/>
      <c r="F391" s="18"/>
      <c r="G391" s="19"/>
      <c r="H391" s="20"/>
      <c r="I391" s="42">
        <f t="shared" si="14"/>
        <v>0</v>
      </c>
      <c r="J391" s="22"/>
      <c r="K391" s="23">
        <v>7</v>
      </c>
      <c r="M391" s="42">
        <f t="shared" si="15"/>
        <v>7</v>
      </c>
      <c r="N391" s="3" t="s">
        <v>114</v>
      </c>
      <c r="O391" s="17"/>
      <c r="P391" s="24"/>
      <c r="Q391" s="25"/>
    </row>
    <row r="392" spans="1:17" outlineLevel="1" x14ac:dyDescent="0.3">
      <c r="A392" s="3" t="s">
        <v>112</v>
      </c>
      <c r="B392" s="17" t="s">
        <v>118</v>
      </c>
      <c r="C392" s="17" t="s">
        <v>311</v>
      </c>
      <c r="D392" s="44">
        <v>90</v>
      </c>
      <c r="E392" s="44"/>
      <c r="F392" s="18"/>
      <c r="G392" s="19"/>
      <c r="H392" s="20"/>
      <c r="I392" s="42">
        <f t="shared" si="14"/>
        <v>0</v>
      </c>
      <c r="J392" s="22"/>
      <c r="K392" s="23">
        <v>4</v>
      </c>
      <c r="M392" s="42">
        <f t="shared" si="15"/>
        <v>4</v>
      </c>
      <c r="N392" s="3" t="s">
        <v>114</v>
      </c>
      <c r="O392" s="17"/>
      <c r="P392" s="24"/>
      <c r="Q392" s="25"/>
    </row>
    <row r="393" spans="1:17" outlineLevel="1" x14ac:dyDescent="0.3">
      <c r="A393" s="3" t="s">
        <v>112</v>
      </c>
      <c r="B393" s="17" t="s">
        <v>54</v>
      </c>
      <c r="C393" s="17" t="s">
        <v>314</v>
      </c>
      <c r="D393" s="44">
        <v>90</v>
      </c>
      <c r="E393" s="44"/>
      <c r="F393" s="18"/>
      <c r="G393" s="19"/>
      <c r="H393" s="20"/>
      <c r="I393" s="42">
        <f t="shared" si="14"/>
        <v>0</v>
      </c>
      <c r="J393" s="22"/>
      <c r="K393" s="23">
        <v>4</v>
      </c>
      <c r="M393" s="42">
        <f t="shared" si="15"/>
        <v>4</v>
      </c>
      <c r="N393" s="3" t="s">
        <v>114</v>
      </c>
      <c r="O393" s="17"/>
      <c r="P393" s="24"/>
      <c r="Q393" s="25"/>
    </row>
    <row r="394" spans="1:17" outlineLevel="1" x14ac:dyDescent="0.3">
      <c r="A394" s="3" t="s">
        <v>112</v>
      </c>
      <c r="B394" s="17" t="s">
        <v>90</v>
      </c>
      <c r="C394" s="17" t="s">
        <v>312</v>
      </c>
      <c r="D394" s="44">
        <v>90</v>
      </c>
      <c r="E394" s="44"/>
      <c r="F394" s="18"/>
      <c r="G394" s="19"/>
      <c r="H394" s="20"/>
      <c r="I394" s="42">
        <f t="shared" si="14"/>
        <v>0</v>
      </c>
      <c r="J394" s="22"/>
      <c r="K394" s="23">
        <v>2</v>
      </c>
      <c r="M394" s="42">
        <f t="shared" si="15"/>
        <v>2</v>
      </c>
      <c r="N394" s="3" t="s">
        <v>114</v>
      </c>
      <c r="O394" s="17"/>
      <c r="P394" s="24"/>
      <c r="Q394" s="25"/>
    </row>
    <row r="395" spans="1:17" outlineLevel="1" x14ac:dyDescent="0.3">
      <c r="A395" s="3" t="s">
        <v>112</v>
      </c>
      <c r="B395" s="17" t="s">
        <v>119</v>
      </c>
      <c r="C395" s="17" t="s">
        <v>311</v>
      </c>
      <c r="D395" s="44">
        <v>90</v>
      </c>
      <c r="E395" s="44"/>
      <c r="F395" s="18"/>
      <c r="G395" s="19"/>
      <c r="H395" s="20"/>
      <c r="I395" s="42">
        <f t="shared" si="14"/>
        <v>0</v>
      </c>
      <c r="J395" s="22"/>
      <c r="K395" s="23">
        <v>1</v>
      </c>
      <c r="M395" s="42">
        <f t="shared" si="15"/>
        <v>1</v>
      </c>
      <c r="N395" s="3" t="s">
        <v>114</v>
      </c>
      <c r="O395" s="17"/>
      <c r="P395" s="24"/>
      <c r="Q395" s="25"/>
    </row>
    <row r="396" spans="1:17" outlineLevel="1" x14ac:dyDescent="0.3">
      <c r="A396" s="3" t="s">
        <v>112</v>
      </c>
      <c r="B396" s="17" t="s">
        <v>120</v>
      </c>
      <c r="C396" s="17" t="s">
        <v>314</v>
      </c>
      <c r="D396" s="44">
        <v>90</v>
      </c>
      <c r="E396" s="44"/>
      <c r="F396" s="18"/>
      <c r="G396" s="19"/>
      <c r="H396" s="20"/>
      <c r="I396" s="42">
        <f t="shared" ref="I396:I459" si="16">SUM(F396:H396)</f>
        <v>0</v>
      </c>
      <c r="J396" s="22"/>
      <c r="K396" s="23">
        <v>1</v>
      </c>
      <c r="M396" s="42">
        <f t="shared" si="15"/>
        <v>1</v>
      </c>
      <c r="N396" s="3" t="s">
        <v>114</v>
      </c>
      <c r="O396" s="17"/>
      <c r="P396" s="24"/>
      <c r="Q396" s="25"/>
    </row>
    <row r="397" spans="1:17" outlineLevel="1" x14ac:dyDescent="0.3">
      <c r="A397" s="3" t="s">
        <v>112</v>
      </c>
      <c r="B397" s="17" t="s">
        <v>107</v>
      </c>
      <c r="C397" s="17" t="s">
        <v>311</v>
      </c>
      <c r="D397" s="44">
        <v>90</v>
      </c>
      <c r="E397" s="44"/>
      <c r="F397" s="18"/>
      <c r="G397" s="19"/>
      <c r="H397" s="20"/>
      <c r="I397" s="42">
        <f t="shared" si="16"/>
        <v>0</v>
      </c>
      <c r="J397" s="22"/>
      <c r="K397" s="23">
        <v>1</v>
      </c>
      <c r="M397" s="42">
        <f t="shared" si="15"/>
        <v>1</v>
      </c>
      <c r="N397" s="3" t="s">
        <v>114</v>
      </c>
      <c r="O397" s="17"/>
      <c r="P397" s="24"/>
      <c r="Q397" s="25"/>
    </row>
    <row r="398" spans="1:17" outlineLevel="1" x14ac:dyDescent="0.3">
      <c r="A398" s="38" t="s">
        <v>111</v>
      </c>
      <c r="B398" s="39" t="s">
        <v>106</v>
      </c>
      <c r="C398" s="17" t="s">
        <v>312</v>
      </c>
      <c r="D398" s="44">
        <v>90</v>
      </c>
      <c r="E398" s="44"/>
      <c r="F398" s="18"/>
      <c r="G398" s="19"/>
      <c r="H398" s="20">
        <v>3</v>
      </c>
      <c r="I398" s="42">
        <f t="shared" si="16"/>
        <v>3</v>
      </c>
      <c r="J398" s="22">
        <v>2</v>
      </c>
      <c r="K398" s="23">
        <v>6</v>
      </c>
      <c r="M398" s="42">
        <f t="shared" si="15"/>
        <v>11</v>
      </c>
      <c r="N398" s="38" t="s">
        <v>285</v>
      </c>
      <c r="O398" s="17" t="s">
        <v>278</v>
      </c>
      <c r="P398" s="24"/>
      <c r="Q398" s="25"/>
    </row>
    <row r="399" spans="1:17" outlineLevel="1" x14ac:dyDescent="0.3">
      <c r="A399" s="38" t="s">
        <v>111</v>
      </c>
      <c r="B399" s="39" t="s">
        <v>63</v>
      </c>
      <c r="C399" s="17" t="s">
        <v>311</v>
      </c>
      <c r="D399" s="44">
        <v>90</v>
      </c>
      <c r="E399" s="44"/>
      <c r="F399" s="18"/>
      <c r="G399" s="19"/>
      <c r="H399" s="20">
        <v>1</v>
      </c>
      <c r="I399" s="42">
        <f t="shared" si="16"/>
        <v>1</v>
      </c>
      <c r="J399" s="22"/>
      <c r="K399" s="23">
        <v>4</v>
      </c>
      <c r="M399" s="42">
        <f t="shared" si="15"/>
        <v>5</v>
      </c>
      <c r="N399" s="38" t="s">
        <v>285</v>
      </c>
      <c r="O399" s="17" t="s">
        <v>278</v>
      </c>
    </row>
    <row r="400" spans="1:17" outlineLevel="1" x14ac:dyDescent="0.3">
      <c r="A400" s="38" t="s">
        <v>111</v>
      </c>
      <c r="B400" s="39" t="s">
        <v>115</v>
      </c>
      <c r="C400" s="17" t="s">
        <v>312</v>
      </c>
      <c r="D400" s="44">
        <v>90</v>
      </c>
      <c r="E400" s="44"/>
      <c r="F400" s="18"/>
      <c r="G400" s="19"/>
      <c r="H400" s="20">
        <v>0</v>
      </c>
      <c r="I400" s="42">
        <f t="shared" si="16"/>
        <v>0</v>
      </c>
      <c r="J400" s="22"/>
      <c r="K400" s="23">
        <v>4</v>
      </c>
      <c r="M400" s="42">
        <f t="shared" si="15"/>
        <v>4</v>
      </c>
      <c r="N400" s="38" t="s">
        <v>285</v>
      </c>
      <c r="O400" s="17" t="s">
        <v>278</v>
      </c>
      <c r="Q400" s="25"/>
    </row>
    <row r="401" spans="1:17" outlineLevel="1" x14ac:dyDescent="0.3">
      <c r="A401" s="38" t="s">
        <v>111</v>
      </c>
      <c r="B401" s="39" t="s">
        <v>90</v>
      </c>
      <c r="C401" s="17" t="s">
        <v>312</v>
      </c>
      <c r="D401" s="44">
        <v>90</v>
      </c>
      <c r="E401" s="44"/>
      <c r="F401" s="18"/>
      <c r="G401" s="19"/>
      <c r="H401" s="20">
        <v>0</v>
      </c>
      <c r="I401" s="42">
        <f t="shared" si="16"/>
        <v>0</v>
      </c>
      <c r="J401" s="22"/>
      <c r="K401" s="23">
        <v>3</v>
      </c>
      <c r="M401" s="42">
        <f t="shared" si="15"/>
        <v>3</v>
      </c>
      <c r="N401" s="38" t="s">
        <v>285</v>
      </c>
      <c r="O401" s="17" t="s">
        <v>278</v>
      </c>
      <c r="Q401" s="25"/>
    </row>
    <row r="402" spans="1:17" outlineLevel="1" x14ac:dyDescent="0.3">
      <c r="A402" s="38" t="s">
        <v>111</v>
      </c>
      <c r="B402" s="39" t="s">
        <v>258</v>
      </c>
      <c r="C402" s="39" t="s">
        <v>312</v>
      </c>
      <c r="D402" s="44">
        <v>90</v>
      </c>
      <c r="E402" s="44" t="s">
        <v>320</v>
      </c>
      <c r="F402" s="18"/>
      <c r="G402" s="19"/>
      <c r="H402" s="20">
        <v>0</v>
      </c>
      <c r="I402" s="42">
        <f t="shared" si="16"/>
        <v>0</v>
      </c>
      <c r="J402" s="22"/>
      <c r="K402" s="23">
        <v>2</v>
      </c>
      <c r="M402" s="42">
        <f t="shared" si="15"/>
        <v>2</v>
      </c>
      <c r="N402" s="38" t="s">
        <v>285</v>
      </c>
      <c r="O402" s="17" t="s">
        <v>278</v>
      </c>
      <c r="Q402" s="25"/>
    </row>
    <row r="403" spans="1:17" outlineLevel="1" x14ac:dyDescent="0.3">
      <c r="A403" s="38" t="s">
        <v>111</v>
      </c>
      <c r="B403" s="39" t="s">
        <v>283</v>
      </c>
      <c r="C403" s="39" t="s">
        <v>312</v>
      </c>
      <c r="D403" s="44">
        <v>90</v>
      </c>
      <c r="E403" s="44" t="s">
        <v>320</v>
      </c>
      <c r="F403" s="18"/>
      <c r="G403" s="19"/>
      <c r="H403" s="20">
        <v>0</v>
      </c>
      <c r="I403" s="42">
        <f t="shared" si="16"/>
        <v>0</v>
      </c>
      <c r="J403" s="22"/>
      <c r="K403" s="23">
        <v>2</v>
      </c>
      <c r="M403" s="42">
        <f t="shared" si="15"/>
        <v>2</v>
      </c>
      <c r="N403" s="38" t="s">
        <v>285</v>
      </c>
      <c r="O403" s="17" t="s">
        <v>278</v>
      </c>
      <c r="Q403" s="25"/>
    </row>
    <row r="404" spans="1:17" outlineLevel="1" x14ac:dyDescent="0.3">
      <c r="A404" s="38" t="s">
        <v>111</v>
      </c>
      <c r="B404" s="39" t="s">
        <v>257</v>
      </c>
      <c r="C404" s="39" t="s">
        <v>311</v>
      </c>
      <c r="D404" s="44">
        <v>90</v>
      </c>
      <c r="E404" s="44"/>
      <c r="F404" s="18"/>
      <c r="G404" s="19"/>
      <c r="H404" s="20">
        <v>1</v>
      </c>
      <c r="I404" s="42">
        <f t="shared" si="16"/>
        <v>1</v>
      </c>
      <c r="J404" s="22"/>
      <c r="K404" s="23">
        <v>1</v>
      </c>
      <c r="M404" s="42">
        <f t="shared" si="15"/>
        <v>2</v>
      </c>
      <c r="N404" s="38" t="s">
        <v>285</v>
      </c>
      <c r="O404" s="17" t="s">
        <v>278</v>
      </c>
      <c r="Q404" s="25"/>
    </row>
    <row r="405" spans="1:17" outlineLevel="1" x14ac:dyDescent="0.3">
      <c r="A405" s="38" t="s">
        <v>111</v>
      </c>
      <c r="B405" s="39" t="s">
        <v>116</v>
      </c>
      <c r="C405" s="17" t="s">
        <v>311</v>
      </c>
      <c r="D405" s="44">
        <v>90</v>
      </c>
      <c r="E405" s="44"/>
      <c r="F405" s="18"/>
      <c r="G405" s="19"/>
      <c r="H405" s="20">
        <v>1</v>
      </c>
      <c r="I405" s="42">
        <f t="shared" si="16"/>
        <v>1</v>
      </c>
      <c r="J405" s="22"/>
      <c r="K405" s="23">
        <v>1</v>
      </c>
      <c r="M405" s="42">
        <f t="shared" si="15"/>
        <v>2</v>
      </c>
      <c r="N405" s="38" t="s">
        <v>285</v>
      </c>
      <c r="O405" s="17" t="s">
        <v>278</v>
      </c>
      <c r="Q405" s="25"/>
    </row>
    <row r="406" spans="1:17" outlineLevel="1" x14ac:dyDescent="0.3">
      <c r="A406" s="38" t="s">
        <v>111</v>
      </c>
      <c r="B406" s="39" t="s">
        <v>61</v>
      </c>
      <c r="C406" s="17" t="s">
        <v>314</v>
      </c>
      <c r="D406" s="44">
        <v>90</v>
      </c>
      <c r="E406" s="44"/>
      <c r="F406" s="18"/>
      <c r="G406" s="19"/>
      <c r="H406" s="20">
        <v>1</v>
      </c>
      <c r="I406" s="42">
        <f t="shared" si="16"/>
        <v>1</v>
      </c>
      <c r="J406" s="22"/>
      <c r="K406" s="23">
        <v>0</v>
      </c>
      <c r="M406" s="42">
        <f t="shared" si="15"/>
        <v>1</v>
      </c>
      <c r="N406" s="38" t="s">
        <v>285</v>
      </c>
      <c r="O406" s="17" t="s">
        <v>278</v>
      </c>
      <c r="Q406" s="25"/>
    </row>
    <row r="407" spans="1:17" outlineLevel="1" x14ac:dyDescent="0.3">
      <c r="A407" s="38" t="s">
        <v>111</v>
      </c>
      <c r="B407" s="39" t="s">
        <v>104</v>
      </c>
      <c r="C407" s="17" t="s">
        <v>311</v>
      </c>
      <c r="D407" s="44">
        <v>90</v>
      </c>
      <c r="E407" s="44"/>
      <c r="F407" s="18"/>
      <c r="G407" s="19"/>
      <c r="H407" s="20">
        <v>0</v>
      </c>
      <c r="I407" s="42">
        <f t="shared" si="16"/>
        <v>0</v>
      </c>
      <c r="J407" s="22"/>
      <c r="K407" s="23">
        <v>1</v>
      </c>
      <c r="M407" s="42">
        <f t="shared" si="15"/>
        <v>1</v>
      </c>
      <c r="N407" s="38" t="s">
        <v>285</v>
      </c>
      <c r="O407" s="17" t="s">
        <v>278</v>
      </c>
      <c r="Q407" s="25"/>
    </row>
    <row r="408" spans="1:17" outlineLevel="1" x14ac:dyDescent="0.3">
      <c r="A408" s="38" t="s">
        <v>111</v>
      </c>
      <c r="B408" s="39" t="s">
        <v>120</v>
      </c>
      <c r="C408" s="17" t="s">
        <v>314</v>
      </c>
      <c r="D408" s="44">
        <v>90</v>
      </c>
      <c r="E408" s="44"/>
      <c r="F408" s="18"/>
      <c r="G408" s="19"/>
      <c r="H408" s="20">
        <v>0</v>
      </c>
      <c r="I408" s="42">
        <f t="shared" si="16"/>
        <v>0</v>
      </c>
      <c r="J408" s="22"/>
      <c r="K408" s="23">
        <v>1</v>
      </c>
      <c r="M408" s="42">
        <f t="shared" si="15"/>
        <v>1</v>
      </c>
      <c r="N408" s="38" t="s">
        <v>285</v>
      </c>
      <c r="O408" s="17" t="s">
        <v>278</v>
      </c>
      <c r="Q408" s="25"/>
    </row>
    <row r="409" spans="1:17" outlineLevel="1" x14ac:dyDescent="0.3">
      <c r="A409" s="38" t="s">
        <v>111</v>
      </c>
      <c r="B409" s="39" t="s">
        <v>65</v>
      </c>
      <c r="C409" s="17" t="s">
        <v>314</v>
      </c>
      <c r="D409" s="44">
        <v>90</v>
      </c>
      <c r="E409" s="44"/>
      <c r="F409" s="18"/>
      <c r="G409" s="19"/>
      <c r="H409" s="20">
        <v>0</v>
      </c>
      <c r="I409" s="42">
        <f t="shared" si="16"/>
        <v>0</v>
      </c>
      <c r="J409" s="22">
        <v>1</v>
      </c>
      <c r="K409" s="23">
        <v>0</v>
      </c>
      <c r="M409" s="42">
        <f t="shared" si="15"/>
        <v>1</v>
      </c>
      <c r="N409" s="38" t="s">
        <v>285</v>
      </c>
      <c r="O409" s="17" t="s">
        <v>278</v>
      </c>
    </row>
    <row r="410" spans="1:17" outlineLevel="1" x14ac:dyDescent="0.3">
      <c r="A410" s="38" t="s">
        <v>111</v>
      </c>
      <c r="B410" s="39" t="s">
        <v>284</v>
      </c>
      <c r="C410" s="17" t="s">
        <v>312</v>
      </c>
      <c r="D410" s="44">
        <v>90</v>
      </c>
      <c r="E410" s="44"/>
      <c r="F410" s="18"/>
      <c r="G410" s="19"/>
      <c r="H410" s="20">
        <v>0</v>
      </c>
      <c r="I410" s="42">
        <f t="shared" si="16"/>
        <v>0</v>
      </c>
      <c r="J410" s="22"/>
      <c r="K410" s="23">
        <v>1</v>
      </c>
      <c r="M410" s="42">
        <f t="shared" si="15"/>
        <v>1</v>
      </c>
      <c r="N410" s="38" t="s">
        <v>285</v>
      </c>
      <c r="O410" s="17" t="s">
        <v>278</v>
      </c>
    </row>
    <row r="411" spans="1:17" outlineLevel="1" x14ac:dyDescent="0.3">
      <c r="A411" s="3" t="s">
        <v>110</v>
      </c>
      <c r="B411" s="3" t="s">
        <v>61</v>
      </c>
      <c r="C411" s="17" t="s">
        <v>314</v>
      </c>
      <c r="D411" s="44">
        <v>90</v>
      </c>
      <c r="E411" s="44"/>
      <c r="F411" s="18"/>
      <c r="G411" s="19"/>
      <c r="H411" s="20"/>
      <c r="I411" s="42">
        <f t="shared" si="16"/>
        <v>0</v>
      </c>
      <c r="J411" s="22"/>
      <c r="K411" s="23">
        <v>11</v>
      </c>
      <c r="M411" s="42">
        <f t="shared" si="15"/>
        <v>11</v>
      </c>
      <c r="N411" s="3" t="s">
        <v>34</v>
      </c>
      <c r="O411" s="17" t="s">
        <v>174</v>
      </c>
      <c r="Q411" s="25"/>
    </row>
    <row r="412" spans="1:17" outlineLevel="1" x14ac:dyDescent="0.3">
      <c r="A412" s="3" t="s">
        <v>110</v>
      </c>
      <c r="B412" s="3" t="s">
        <v>106</v>
      </c>
      <c r="C412" s="17" t="s">
        <v>312</v>
      </c>
      <c r="D412" s="44">
        <v>90</v>
      </c>
      <c r="E412" s="44"/>
      <c r="F412" s="18"/>
      <c r="G412" s="19"/>
      <c r="H412" s="20"/>
      <c r="I412" s="42">
        <f t="shared" si="16"/>
        <v>0</v>
      </c>
      <c r="J412" s="22"/>
      <c r="K412" s="23">
        <v>10</v>
      </c>
      <c r="M412" s="42">
        <f t="shared" si="15"/>
        <v>10</v>
      </c>
      <c r="N412" s="3" t="s">
        <v>34</v>
      </c>
      <c r="O412" s="17" t="s">
        <v>174</v>
      </c>
      <c r="Q412" s="25"/>
    </row>
    <row r="413" spans="1:17" outlineLevel="1" x14ac:dyDescent="0.3">
      <c r="A413" s="3" t="s">
        <v>110</v>
      </c>
      <c r="B413" s="3" t="s">
        <v>116</v>
      </c>
      <c r="C413" s="17" t="s">
        <v>311</v>
      </c>
      <c r="D413" s="44">
        <v>90</v>
      </c>
      <c r="E413" s="44"/>
      <c r="F413" s="18"/>
      <c r="G413" s="19"/>
      <c r="H413" s="20"/>
      <c r="I413" s="42">
        <f t="shared" si="16"/>
        <v>0</v>
      </c>
      <c r="J413" s="22"/>
      <c r="K413" s="23">
        <v>10</v>
      </c>
      <c r="M413" s="42">
        <f t="shared" si="15"/>
        <v>10</v>
      </c>
      <c r="N413" s="3" t="s">
        <v>34</v>
      </c>
      <c r="O413" s="17" t="s">
        <v>174</v>
      </c>
      <c r="Q413" s="25"/>
    </row>
    <row r="414" spans="1:17" outlineLevel="1" x14ac:dyDescent="0.3">
      <c r="A414" s="3" t="s">
        <v>110</v>
      </c>
      <c r="B414" s="3" t="s">
        <v>63</v>
      </c>
      <c r="C414" s="17" t="s">
        <v>311</v>
      </c>
      <c r="D414" s="44">
        <v>90</v>
      </c>
      <c r="E414" s="44"/>
      <c r="F414" s="18"/>
      <c r="G414" s="19"/>
      <c r="H414" s="20"/>
      <c r="I414" s="42">
        <f t="shared" si="16"/>
        <v>0</v>
      </c>
      <c r="J414" s="22"/>
      <c r="K414" s="23">
        <v>9</v>
      </c>
      <c r="M414" s="42">
        <f t="shared" si="15"/>
        <v>9</v>
      </c>
      <c r="N414" s="3" t="s">
        <v>34</v>
      </c>
      <c r="O414" s="17" t="s">
        <v>174</v>
      </c>
    </row>
    <row r="415" spans="1:17" outlineLevel="1" x14ac:dyDescent="0.3">
      <c r="A415" s="3" t="s">
        <v>110</v>
      </c>
      <c r="B415" s="3" t="s">
        <v>90</v>
      </c>
      <c r="C415" s="17" t="s">
        <v>312</v>
      </c>
      <c r="D415" s="44">
        <v>90</v>
      </c>
      <c r="E415" s="44"/>
      <c r="F415" s="18"/>
      <c r="G415" s="19"/>
      <c r="H415" s="20"/>
      <c r="I415" s="42">
        <f t="shared" si="16"/>
        <v>0</v>
      </c>
      <c r="J415" s="22"/>
      <c r="K415" s="23">
        <v>8</v>
      </c>
      <c r="M415" s="42">
        <f t="shared" si="15"/>
        <v>8</v>
      </c>
      <c r="N415" s="3" t="s">
        <v>34</v>
      </c>
      <c r="O415" s="17" t="s">
        <v>174</v>
      </c>
      <c r="Q415" s="25"/>
    </row>
    <row r="416" spans="1:17" outlineLevel="1" x14ac:dyDescent="0.3">
      <c r="A416" s="3" t="s">
        <v>110</v>
      </c>
      <c r="B416" s="3" t="s">
        <v>95</v>
      </c>
      <c r="C416" s="17" t="s">
        <v>312</v>
      </c>
      <c r="D416" s="44">
        <v>90</v>
      </c>
      <c r="E416" s="44"/>
      <c r="F416" s="18"/>
      <c r="G416" s="19"/>
      <c r="H416" s="20"/>
      <c r="I416" s="42">
        <f t="shared" si="16"/>
        <v>0</v>
      </c>
      <c r="J416" s="22"/>
      <c r="K416" s="23">
        <v>8</v>
      </c>
      <c r="M416" s="42">
        <f t="shared" si="15"/>
        <v>8</v>
      </c>
      <c r="N416" s="3" t="s">
        <v>34</v>
      </c>
      <c r="O416" s="17" t="s">
        <v>174</v>
      </c>
      <c r="Q416" s="25"/>
    </row>
    <row r="417" spans="1:17" outlineLevel="1" x14ac:dyDescent="0.3">
      <c r="A417" s="3" t="s">
        <v>110</v>
      </c>
      <c r="B417" s="3" t="s">
        <v>65</v>
      </c>
      <c r="C417" s="17" t="s">
        <v>314</v>
      </c>
      <c r="D417" s="44">
        <v>90</v>
      </c>
      <c r="E417" s="44"/>
      <c r="F417" s="18"/>
      <c r="G417" s="19"/>
      <c r="H417" s="20"/>
      <c r="I417" s="42">
        <f t="shared" si="16"/>
        <v>0</v>
      </c>
      <c r="J417" s="22"/>
      <c r="K417" s="23">
        <v>6</v>
      </c>
      <c r="M417" s="42">
        <f t="shared" si="15"/>
        <v>6</v>
      </c>
      <c r="N417" s="3" t="s">
        <v>34</v>
      </c>
      <c r="O417" s="17" t="s">
        <v>174</v>
      </c>
    </row>
    <row r="418" spans="1:17" outlineLevel="1" x14ac:dyDescent="0.3">
      <c r="A418" s="3" t="s">
        <v>110</v>
      </c>
      <c r="B418" s="3" t="s">
        <v>257</v>
      </c>
      <c r="C418" s="3" t="s">
        <v>311</v>
      </c>
      <c r="D418" s="44">
        <v>90</v>
      </c>
      <c r="E418" s="44"/>
      <c r="F418" s="18"/>
      <c r="G418" s="19"/>
      <c r="H418" s="20"/>
      <c r="I418" s="42">
        <f t="shared" si="16"/>
        <v>0</v>
      </c>
      <c r="J418" s="22"/>
      <c r="K418" s="23">
        <v>5</v>
      </c>
      <c r="M418" s="42">
        <f t="shared" si="15"/>
        <v>5</v>
      </c>
      <c r="N418" s="3" t="s">
        <v>34</v>
      </c>
      <c r="O418" s="17" t="s">
        <v>174</v>
      </c>
      <c r="Q418" s="25"/>
    </row>
    <row r="419" spans="1:17" outlineLevel="1" x14ac:dyDescent="0.3">
      <c r="A419" s="3" t="s">
        <v>110</v>
      </c>
      <c r="B419" s="3" t="s">
        <v>115</v>
      </c>
      <c r="C419" s="17" t="s">
        <v>312</v>
      </c>
      <c r="D419" s="44">
        <v>90</v>
      </c>
      <c r="E419" s="44"/>
      <c r="F419" s="18"/>
      <c r="G419" s="19"/>
      <c r="H419" s="20"/>
      <c r="I419" s="42">
        <f t="shared" si="16"/>
        <v>0</v>
      </c>
      <c r="J419" s="22"/>
      <c r="K419" s="23">
        <v>4</v>
      </c>
      <c r="M419" s="42">
        <f t="shared" si="15"/>
        <v>4</v>
      </c>
      <c r="N419" s="3" t="s">
        <v>34</v>
      </c>
      <c r="O419" s="17" t="s">
        <v>174</v>
      </c>
      <c r="Q419" s="25"/>
    </row>
    <row r="420" spans="1:17" outlineLevel="1" x14ac:dyDescent="0.3">
      <c r="A420" s="3" t="s">
        <v>110</v>
      </c>
      <c r="B420" s="3" t="s">
        <v>142</v>
      </c>
      <c r="C420" s="3" t="s">
        <v>312</v>
      </c>
      <c r="D420" s="44">
        <v>90</v>
      </c>
      <c r="E420" s="44"/>
      <c r="F420" s="18"/>
      <c r="G420" s="19"/>
      <c r="H420" s="20"/>
      <c r="I420" s="42">
        <f t="shared" si="16"/>
        <v>0</v>
      </c>
      <c r="J420" s="22"/>
      <c r="K420" s="23">
        <v>3</v>
      </c>
      <c r="M420" s="42">
        <f t="shared" si="15"/>
        <v>3</v>
      </c>
      <c r="N420" s="3" t="s">
        <v>34</v>
      </c>
      <c r="O420" s="17" t="s">
        <v>174</v>
      </c>
      <c r="Q420" s="25"/>
    </row>
    <row r="421" spans="1:17" outlineLevel="1" x14ac:dyDescent="0.3">
      <c r="A421" s="3" t="s">
        <v>110</v>
      </c>
      <c r="B421" s="3" t="s">
        <v>103</v>
      </c>
      <c r="C421" s="17" t="s">
        <v>312</v>
      </c>
      <c r="D421" s="44">
        <v>90</v>
      </c>
      <c r="E421" s="44"/>
      <c r="F421" s="18"/>
      <c r="G421" s="19"/>
      <c r="H421" s="20"/>
      <c r="I421" s="42">
        <f t="shared" si="16"/>
        <v>0</v>
      </c>
      <c r="J421" s="22"/>
      <c r="K421" s="23">
        <v>3</v>
      </c>
      <c r="M421" s="42">
        <f t="shared" si="15"/>
        <v>3</v>
      </c>
      <c r="N421" s="3" t="s">
        <v>34</v>
      </c>
      <c r="O421" s="17" t="s">
        <v>174</v>
      </c>
      <c r="Q421" s="25"/>
    </row>
    <row r="422" spans="1:17" outlineLevel="1" x14ac:dyDescent="0.3">
      <c r="A422" s="3" t="s">
        <v>110</v>
      </c>
      <c r="B422" s="3" t="s">
        <v>51</v>
      </c>
      <c r="C422" s="17" t="s">
        <v>311</v>
      </c>
      <c r="D422" s="44">
        <v>90</v>
      </c>
      <c r="E422" s="44"/>
      <c r="F422" s="18"/>
      <c r="G422" s="19"/>
      <c r="H422" s="20"/>
      <c r="I422" s="42">
        <f t="shared" si="16"/>
        <v>0</v>
      </c>
      <c r="J422" s="22"/>
      <c r="K422" s="23">
        <v>3</v>
      </c>
      <c r="M422" s="42">
        <f t="shared" si="15"/>
        <v>3</v>
      </c>
      <c r="N422" s="3" t="s">
        <v>34</v>
      </c>
      <c r="O422" s="17" t="s">
        <v>174</v>
      </c>
      <c r="Q422" s="25"/>
    </row>
    <row r="423" spans="1:17" outlineLevel="1" x14ac:dyDescent="0.3">
      <c r="A423" s="3" t="s">
        <v>110</v>
      </c>
      <c r="B423" s="3" t="s">
        <v>258</v>
      </c>
      <c r="C423" s="3" t="s">
        <v>312</v>
      </c>
      <c r="D423" s="44">
        <v>90</v>
      </c>
      <c r="E423" s="44" t="s">
        <v>320</v>
      </c>
      <c r="F423" s="18"/>
      <c r="G423" s="19"/>
      <c r="H423" s="20"/>
      <c r="I423" s="42">
        <f t="shared" si="16"/>
        <v>0</v>
      </c>
      <c r="J423" s="22"/>
      <c r="K423" s="23">
        <v>2</v>
      </c>
      <c r="M423" s="42">
        <f t="shared" si="15"/>
        <v>2</v>
      </c>
      <c r="N423" s="3" t="s">
        <v>34</v>
      </c>
      <c r="O423" s="17" t="s">
        <v>174</v>
      </c>
    </row>
    <row r="424" spans="1:17" outlineLevel="1" x14ac:dyDescent="0.3">
      <c r="A424" s="3" t="s">
        <v>110</v>
      </c>
      <c r="B424" s="3" t="s">
        <v>126</v>
      </c>
      <c r="C424" s="17" t="s">
        <v>311</v>
      </c>
      <c r="D424" s="44">
        <v>90</v>
      </c>
      <c r="E424" s="44"/>
      <c r="F424" s="18"/>
      <c r="G424" s="19"/>
      <c r="H424" s="20"/>
      <c r="I424" s="42">
        <f t="shared" si="16"/>
        <v>0</v>
      </c>
      <c r="J424" s="22"/>
      <c r="K424" s="23">
        <v>2</v>
      </c>
      <c r="M424" s="42">
        <f t="shared" si="15"/>
        <v>2</v>
      </c>
      <c r="N424" s="3" t="s">
        <v>34</v>
      </c>
      <c r="O424" s="17" t="s">
        <v>174</v>
      </c>
      <c r="Q424" s="25"/>
    </row>
    <row r="425" spans="1:17" outlineLevel="1" x14ac:dyDescent="0.3">
      <c r="A425" s="3" t="s">
        <v>110</v>
      </c>
      <c r="B425" s="3" t="s">
        <v>260</v>
      </c>
      <c r="C425" s="3" t="s">
        <v>312</v>
      </c>
      <c r="D425" s="44">
        <v>90</v>
      </c>
      <c r="E425" s="44"/>
      <c r="F425" s="18"/>
      <c r="G425" s="19"/>
      <c r="H425" s="20"/>
      <c r="I425" s="42">
        <f t="shared" si="16"/>
        <v>0</v>
      </c>
      <c r="J425" s="22"/>
      <c r="K425" s="23">
        <v>2</v>
      </c>
      <c r="M425" s="42">
        <f t="shared" si="15"/>
        <v>2</v>
      </c>
      <c r="N425" s="3" t="s">
        <v>34</v>
      </c>
      <c r="O425" s="17" t="s">
        <v>174</v>
      </c>
      <c r="Q425" s="25"/>
    </row>
    <row r="426" spans="1:17" outlineLevel="1" x14ac:dyDescent="0.3">
      <c r="A426" s="3" t="s">
        <v>110</v>
      </c>
      <c r="B426" s="3" t="s">
        <v>262</v>
      </c>
      <c r="C426" s="17" t="s">
        <v>311</v>
      </c>
      <c r="D426" s="44">
        <v>90</v>
      </c>
      <c r="E426" s="44"/>
      <c r="F426" s="18"/>
      <c r="G426" s="19"/>
      <c r="H426" s="20"/>
      <c r="I426" s="42">
        <f t="shared" si="16"/>
        <v>0</v>
      </c>
      <c r="J426" s="22"/>
      <c r="K426" s="23">
        <v>1</v>
      </c>
      <c r="M426" s="42">
        <f t="shared" si="15"/>
        <v>1</v>
      </c>
      <c r="N426" s="3" t="s">
        <v>34</v>
      </c>
      <c r="O426" s="17" t="s">
        <v>174</v>
      </c>
    </row>
    <row r="427" spans="1:17" outlineLevel="1" x14ac:dyDescent="0.3">
      <c r="A427" s="3" t="s">
        <v>110</v>
      </c>
      <c r="B427" s="3" t="s">
        <v>261</v>
      </c>
      <c r="C427" s="17" t="s">
        <v>314</v>
      </c>
      <c r="D427" s="44">
        <v>90</v>
      </c>
      <c r="E427" s="44"/>
      <c r="F427" s="18"/>
      <c r="G427" s="19"/>
      <c r="H427" s="20"/>
      <c r="I427" s="42">
        <f t="shared" si="16"/>
        <v>0</v>
      </c>
      <c r="J427" s="22"/>
      <c r="K427" s="23">
        <v>1</v>
      </c>
      <c r="M427" s="42">
        <f t="shared" si="15"/>
        <v>1</v>
      </c>
      <c r="N427" s="3" t="s">
        <v>34</v>
      </c>
      <c r="O427" s="17" t="s">
        <v>174</v>
      </c>
      <c r="Q427" s="25"/>
    </row>
    <row r="428" spans="1:17" outlineLevel="1" x14ac:dyDescent="0.3">
      <c r="A428" s="3" t="s">
        <v>110</v>
      </c>
      <c r="B428" s="3" t="s">
        <v>120</v>
      </c>
      <c r="C428" s="17" t="s">
        <v>314</v>
      </c>
      <c r="D428" s="44">
        <v>90</v>
      </c>
      <c r="E428" s="44"/>
      <c r="F428" s="18"/>
      <c r="G428" s="19"/>
      <c r="H428" s="20"/>
      <c r="I428" s="42">
        <f t="shared" si="16"/>
        <v>0</v>
      </c>
      <c r="J428" s="22"/>
      <c r="K428" s="23">
        <v>1</v>
      </c>
      <c r="M428" s="42">
        <f t="shared" si="15"/>
        <v>1</v>
      </c>
      <c r="N428" s="3" t="s">
        <v>34</v>
      </c>
      <c r="O428" s="17" t="s">
        <v>174</v>
      </c>
      <c r="Q428" s="25"/>
    </row>
    <row r="429" spans="1:17" outlineLevel="1" x14ac:dyDescent="0.3">
      <c r="A429" s="3" t="s">
        <v>110</v>
      </c>
      <c r="B429" s="3" t="s">
        <v>259</v>
      </c>
      <c r="C429" s="17" t="s">
        <v>314</v>
      </c>
      <c r="D429" s="44">
        <v>90</v>
      </c>
      <c r="E429" s="44"/>
      <c r="F429" s="18"/>
      <c r="G429" s="19"/>
      <c r="H429" s="20"/>
      <c r="I429" s="42">
        <f t="shared" si="16"/>
        <v>0</v>
      </c>
      <c r="J429" s="22"/>
      <c r="K429" s="23">
        <v>0</v>
      </c>
      <c r="M429" s="42">
        <f t="shared" si="15"/>
        <v>0</v>
      </c>
      <c r="N429" s="3" t="s">
        <v>34</v>
      </c>
      <c r="O429" s="17" t="s">
        <v>174</v>
      </c>
      <c r="Q429" s="25"/>
    </row>
    <row r="430" spans="1:17" outlineLevel="1" x14ac:dyDescent="0.3">
      <c r="A430" s="3" t="s">
        <v>109</v>
      </c>
      <c r="B430" t="s">
        <v>106</v>
      </c>
      <c r="C430" s="17" t="s">
        <v>312</v>
      </c>
      <c r="D430" s="44">
        <v>90</v>
      </c>
      <c r="E430" s="44"/>
      <c r="F430" s="18"/>
      <c r="G430" s="19"/>
      <c r="H430" s="20">
        <v>1</v>
      </c>
      <c r="I430" s="42">
        <f t="shared" si="16"/>
        <v>1</v>
      </c>
      <c r="J430" s="22"/>
      <c r="K430" s="23">
        <v>4</v>
      </c>
      <c r="M430" s="42">
        <f t="shared" si="15"/>
        <v>5</v>
      </c>
      <c r="N430" s="3" t="s">
        <v>277</v>
      </c>
      <c r="O430" s="17" t="s">
        <v>278</v>
      </c>
      <c r="Q430" s="25"/>
    </row>
    <row r="431" spans="1:17" outlineLevel="1" x14ac:dyDescent="0.3">
      <c r="A431" s="3" t="s">
        <v>109</v>
      </c>
      <c r="B431" t="s">
        <v>263</v>
      </c>
      <c r="C431" s="17" t="s">
        <v>266</v>
      </c>
      <c r="D431" s="44">
        <v>90</v>
      </c>
      <c r="E431" s="44"/>
      <c r="F431" s="18"/>
      <c r="G431" s="19"/>
      <c r="H431" s="20">
        <v>1</v>
      </c>
      <c r="I431" s="42">
        <f t="shared" si="16"/>
        <v>1</v>
      </c>
      <c r="J431" s="22"/>
      <c r="K431" s="23">
        <v>2</v>
      </c>
      <c r="M431" s="42">
        <f t="shared" si="15"/>
        <v>3</v>
      </c>
      <c r="N431" s="3" t="s">
        <v>277</v>
      </c>
      <c r="O431" s="17" t="s">
        <v>278</v>
      </c>
      <c r="Q431" s="25"/>
    </row>
    <row r="432" spans="1:17" outlineLevel="1" x14ac:dyDescent="0.3">
      <c r="A432" s="3" t="s">
        <v>109</v>
      </c>
      <c r="B432" t="s">
        <v>276</v>
      </c>
      <c r="C432" s="17" t="s">
        <v>312</v>
      </c>
      <c r="D432" s="44">
        <v>90</v>
      </c>
      <c r="E432" s="44" t="s">
        <v>320</v>
      </c>
      <c r="F432" s="18"/>
      <c r="G432" s="19"/>
      <c r="H432" s="20"/>
      <c r="I432" s="42">
        <f t="shared" si="16"/>
        <v>0</v>
      </c>
      <c r="J432" s="22"/>
      <c r="K432" s="23">
        <v>2</v>
      </c>
      <c r="M432" s="42">
        <f t="shared" si="15"/>
        <v>2</v>
      </c>
      <c r="N432" s="3" t="s">
        <v>277</v>
      </c>
      <c r="O432" s="17" t="s">
        <v>278</v>
      </c>
      <c r="Q432" s="25"/>
    </row>
    <row r="433" spans="1:17" outlineLevel="1" x14ac:dyDescent="0.3">
      <c r="A433" s="3" t="s">
        <v>109</v>
      </c>
      <c r="B433" t="s">
        <v>126</v>
      </c>
      <c r="C433" s="3" t="s">
        <v>311</v>
      </c>
      <c r="D433" s="44">
        <v>90</v>
      </c>
      <c r="E433" s="44"/>
      <c r="F433" s="18"/>
      <c r="G433" s="19"/>
      <c r="H433" s="20"/>
      <c r="I433" s="42">
        <f t="shared" si="16"/>
        <v>0</v>
      </c>
      <c r="J433" s="22"/>
      <c r="K433" s="23">
        <v>2</v>
      </c>
      <c r="M433" s="42">
        <f t="shared" si="15"/>
        <v>2</v>
      </c>
      <c r="N433" s="3" t="s">
        <v>277</v>
      </c>
      <c r="O433" s="17" t="s">
        <v>278</v>
      </c>
      <c r="Q433" s="25"/>
    </row>
    <row r="434" spans="1:17" outlineLevel="1" x14ac:dyDescent="0.3">
      <c r="A434" s="3" t="s">
        <v>109</v>
      </c>
      <c r="B434" t="s">
        <v>261</v>
      </c>
      <c r="C434" s="17" t="s">
        <v>314</v>
      </c>
      <c r="D434" s="44">
        <v>90</v>
      </c>
      <c r="E434" s="44"/>
      <c r="F434" s="18"/>
      <c r="G434" s="19"/>
      <c r="H434" s="20">
        <v>2</v>
      </c>
      <c r="I434" s="42">
        <f t="shared" si="16"/>
        <v>2</v>
      </c>
      <c r="J434" s="22"/>
      <c r="K434" s="23"/>
      <c r="M434" s="42">
        <f t="shared" si="15"/>
        <v>2</v>
      </c>
      <c r="N434" s="3" t="s">
        <v>277</v>
      </c>
      <c r="O434" s="17" t="s">
        <v>278</v>
      </c>
      <c r="P434" s="24"/>
      <c r="Q434" s="25"/>
    </row>
    <row r="435" spans="1:17" outlineLevel="1" x14ac:dyDescent="0.3">
      <c r="A435" s="3" t="s">
        <v>109</v>
      </c>
      <c r="B435" t="s">
        <v>63</v>
      </c>
      <c r="C435" s="17" t="s">
        <v>311</v>
      </c>
      <c r="D435" s="44">
        <v>90</v>
      </c>
      <c r="E435" s="44"/>
      <c r="F435" s="18"/>
      <c r="G435" s="19"/>
      <c r="H435" s="20">
        <v>1</v>
      </c>
      <c r="I435" s="42">
        <f t="shared" si="16"/>
        <v>1</v>
      </c>
      <c r="J435" s="22"/>
      <c r="K435" s="23">
        <v>1</v>
      </c>
      <c r="M435" s="42">
        <f t="shared" si="15"/>
        <v>2</v>
      </c>
      <c r="N435" s="3" t="s">
        <v>277</v>
      </c>
      <c r="O435" s="17" t="s">
        <v>278</v>
      </c>
    </row>
    <row r="436" spans="1:17" outlineLevel="1" x14ac:dyDescent="0.3">
      <c r="A436" s="3" t="s">
        <v>109</v>
      </c>
      <c r="B436" s="3" t="s">
        <v>260</v>
      </c>
      <c r="C436" s="17" t="s">
        <v>312</v>
      </c>
      <c r="D436" s="44">
        <v>90</v>
      </c>
      <c r="E436" s="44"/>
      <c r="F436" s="18"/>
      <c r="G436" s="19"/>
      <c r="H436" s="20"/>
      <c r="I436" s="42">
        <f t="shared" si="16"/>
        <v>0</v>
      </c>
      <c r="J436" s="22"/>
      <c r="K436" s="23">
        <v>2</v>
      </c>
      <c r="M436" s="42">
        <f t="shared" si="15"/>
        <v>2</v>
      </c>
      <c r="N436" s="3" t="s">
        <v>277</v>
      </c>
      <c r="O436" s="17" t="s">
        <v>278</v>
      </c>
      <c r="Q436" s="25"/>
    </row>
    <row r="437" spans="1:17" outlineLevel="1" x14ac:dyDescent="0.3">
      <c r="A437" s="3" t="s">
        <v>109</v>
      </c>
      <c r="B437" s="3" t="s">
        <v>257</v>
      </c>
      <c r="C437" s="39" t="s">
        <v>311</v>
      </c>
      <c r="D437" s="44">
        <v>90</v>
      </c>
      <c r="E437" s="44"/>
      <c r="F437" s="18"/>
      <c r="G437" s="19"/>
      <c r="H437" s="20"/>
      <c r="I437" s="42">
        <f t="shared" si="16"/>
        <v>0</v>
      </c>
      <c r="J437" s="22"/>
      <c r="K437" s="23">
        <v>2</v>
      </c>
      <c r="M437" s="42">
        <f t="shared" si="15"/>
        <v>2</v>
      </c>
      <c r="N437" s="3" t="s">
        <v>277</v>
      </c>
      <c r="O437" s="17" t="s">
        <v>278</v>
      </c>
      <c r="Q437" s="25"/>
    </row>
    <row r="438" spans="1:17" outlineLevel="1" x14ac:dyDescent="0.3">
      <c r="A438" s="3" t="s">
        <v>109</v>
      </c>
      <c r="B438" t="s">
        <v>245</v>
      </c>
      <c r="C438" s="3" t="s">
        <v>266</v>
      </c>
      <c r="D438" s="44">
        <v>90</v>
      </c>
      <c r="E438" s="44"/>
      <c r="F438" s="18"/>
      <c r="G438" s="19"/>
      <c r="H438" s="20">
        <v>1</v>
      </c>
      <c r="I438" s="42">
        <f t="shared" si="16"/>
        <v>1</v>
      </c>
      <c r="J438" s="22">
        <v>1</v>
      </c>
      <c r="K438" s="23">
        <v>0</v>
      </c>
      <c r="M438" s="42">
        <f t="shared" si="15"/>
        <v>2</v>
      </c>
      <c r="N438" s="3" t="s">
        <v>277</v>
      </c>
      <c r="O438" s="17" t="s">
        <v>278</v>
      </c>
      <c r="Q438" s="25"/>
    </row>
    <row r="439" spans="1:17" outlineLevel="1" x14ac:dyDescent="0.3">
      <c r="A439" s="3" t="s">
        <v>109</v>
      </c>
      <c r="B439" t="s">
        <v>102</v>
      </c>
      <c r="C439" s="17" t="s">
        <v>312</v>
      </c>
      <c r="D439" s="44">
        <v>90</v>
      </c>
      <c r="E439" s="44"/>
      <c r="F439" s="18"/>
      <c r="G439" s="19"/>
      <c r="H439" s="20">
        <v>1</v>
      </c>
      <c r="I439" s="42">
        <f t="shared" si="16"/>
        <v>1</v>
      </c>
      <c r="J439" s="22"/>
      <c r="K439" s="23">
        <v>1</v>
      </c>
      <c r="M439" s="42">
        <f t="shared" si="15"/>
        <v>2</v>
      </c>
      <c r="N439" s="3" t="s">
        <v>277</v>
      </c>
      <c r="O439" s="17" t="s">
        <v>278</v>
      </c>
    </row>
    <row r="440" spans="1:17" outlineLevel="1" x14ac:dyDescent="0.3">
      <c r="A440" s="3" t="s">
        <v>109</v>
      </c>
      <c r="B440" s="36" t="s">
        <v>103</v>
      </c>
      <c r="C440" s="17" t="s">
        <v>312</v>
      </c>
      <c r="D440" s="44">
        <v>90</v>
      </c>
      <c r="E440" s="44"/>
      <c r="F440" s="18"/>
      <c r="G440" s="19"/>
      <c r="H440" s="20"/>
      <c r="I440" s="42">
        <f t="shared" si="16"/>
        <v>0</v>
      </c>
      <c r="J440" s="22"/>
      <c r="K440" s="23">
        <v>1</v>
      </c>
      <c r="M440" s="42">
        <f t="shared" si="15"/>
        <v>1</v>
      </c>
      <c r="N440" s="3" t="s">
        <v>277</v>
      </c>
      <c r="O440" s="17" t="s">
        <v>278</v>
      </c>
    </row>
    <row r="441" spans="1:17" outlineLevel="1" x14ac:dyDescent="0.3">
      <c r="A441" s="3" t="s">
        <v>109</v>
      </c>
      <c r="B441" s="36" t="s">
        <v>279</v>
      </c>
      <c r="C441" s="17" t="s">
        <v>311</v>
      </c>
      <c r="D441" s="44">
        <v>90</v>
      </c>
      <c r="E441" s="44"/>
      <c r="F441" s="18"/>
      <c r="G441" s="19"/>
      <c r="H441" s="20"/>
      <c r="I441" s="42">
        <f t="shared" si="16"/>
        <v>0</v>
      </c>
      <c r="J441" s="22"/>
      <c r="K441" s="23">
        <v>1</v>
      </c>
      <c r="M441" s="42">
        <f t="shared" si="15"/>
        <v>1</v>
      </c>
      <c r="N441" s="3" t="s">
        <v>277</v>
      </c>
      <c r="O441" s="17" t="s">
        <v>278</v>
      </c>
      <c r="Q441" s="25"/>
    </row>
    <row r="442" spans="1:17" outlineLevel="1" x14ac:dyDescent="0.3">
      <c r="A442" s="3" t="s">
        <v>109</v>
      </c>
      <c r="B442" s="3" t="s">
        <v>279</v>
      </c>
      <c r="C442" s="17" t="s">
        <v>311</v>
      </c>
      <c r="D442" s="44">
        <v>90</v>
      </c>
      <c r="E442" s="44"/>
      <c r="F442" s="18"/>
      <c r="G442" s="19"/>
      <c r="H442" s="20">
        <v>1</v>
      </c>
      <c r="I442" s="42">
        <f t="shared" si="16"/>
        <v>1</v>
      </c>
      <c r="J442" s="22"/>
      <c r="K442" s="23"/>
      <c r="M442" s="42">
        <f t="shared" si="15"/>
        <v>1</v>
      </c>
      <c r="N442" s="3" t="s">
        <v>277</v>
      </c>
      <c r="O442" s="17" t="s">
        <v>278</v>
      </c>
      <c r="Q442" s="25"/>
    </row>
    <row r="443" spans="1:17" outlineLevel="1" x14ac:dyDescent="0.3">
      <c r="A443" s="3" t="s">
        <v>109</v>
      </c>
      <c r="B443" s="36" t="s">
        <v>280</v>
      </c>
      <c r="C443" s="17" t="s">
        <v>311</v>
      </c>
      <c r="D443" s="44">
        <v>90</v>
      </c>
      <c r="E443" s="44" t="s">
        <v>320</v>
      </c>
      <c r="F443" s="18"/>
      <c r="G443" s="19"/>
      <c r="H443" s="20"/>
      <c r="I443" s="42">
        <f t="shared" si="16"/>
        <v>0</v>
      </c>
      <c r="J443" s="22"/>
      <c r="K443" s="23">
        <v>1</v>
      </c>
      <c r="M443" s="42">
        <f t="shared" si="15"/>
        <v>1</v>
      </c>
      <c r="N443" s="3" t="s">
        <v>277</v>
      </c>
      <c r="O443" s="17" t="s">
        <v>278</v>
      </c>
      <c r="Q443" s="25"/>
    </row>
    <row r="444" spans="1:17" outlineLevel="1" x14ac:dyDescent="0.3">
      <c r="A444" s="3" t="s">
        <v>109</v>
      </c>
      <c r="B444" t="s">
        <v>107</v>
      </c>
      <c r="C444" s="17" t="s">
        <v>311</v>
      </c>
      <c r="D444" s="44">
        <v>90</v>
      </c>
      <c r="E444" s="44"/>
      <c r="F444" s="18"/>
      <c r="G444" s="19"/>
      <c r="H444" s="20"/>
      <c r="I444" s="42">
        <f t="shared" si="16"/>
        <v>0</v>
      </c>
      <c r="J444" s="22"/>
      <c r="K444" s="23">
        <v>1</v>
      </c>
      <c r="M444" s="42">
        <f t="shared" si="15"/>
        <v>1</v>
      </c>
      <c r="N444" s="3" t="s">
        <v>277</v>
      </c>
      <c r="O444" s="17" t="s">
        <v>278</v>
      </c>
      <c r="Q444" s="25"/>
    </row>
    <row r="445" spans="1:17" outlineLevel="1" x14ac:dyDescent="0.3">
      <c r="A445" s="3" t="s">
        <v>108</v>
      </c>
      <c r="B445" s="3" t="s">
        <v>41</v>
      </c>
      <c r="C445" s="17" t="s">
        <v>312</v>
      </c>
      <c r="D445" s="44">
        <v>90</v>
      </c>
      <c r="E445" s="44"/>
      <c r="F445" s="18"/>
      <c r="G445" s="19"/>
      <c r="H445" s="20">
        <v>2</v>
      </c>
      <c r="I445" s="42">
        <f t="shared" si="16"/>
        <v>2</v>
      </c>
      <c r="J445" s="22"/>
      <c r="K445" s="23">
        <v>8</v>
      </c>
      <c r="M445" s="42">
        <f t="shared" si="15"/>
        <v>10</v>
      </c>
      <c r="N445" s="3" t="s">
        <v>34</v>
      </c>
      <c r="Q445" s="25"/>
    </row>
    <row r="446" spans="1:17" outlineLevel="1" x14ac:dyDescent="0.3">
      <c r="A446" s="3" t="s">
        <v>108</v>
      </c>
      <c r="B446" s="3" t="s">
        <v>95</v>
      </c>
      <c r="C446" s="17" t="s">
        <v>312</v>
      </c>
      <c r="D446" s="44">
        <v>90</v>
      </c>
      <c r="E446" s="44"/>
      <c r="F446" s="18"/>
      <c r="G446" s="19"/>
      <c r="H446" s="20">
        <v>7</v>
      </c>
      <c r="I446" s="42">
        <f t="shared" si="16"/>
        <v>7</v>
      </c>
      <c r="J446" s="22"/>
      <c r="K446" s="23">
        <v>3</v>
      </c>
      <c r="M446" s="42">
        <f t="shared" si="15"/>
        <v>10</v>
      </c>
      <c r="N446" s="3" t="s">
        <v>34</v>
      </c>
      <c r="Q446" s="25"/>
    </row>
    <row r="447" spans="1:17" outlineLevel="1" x14ac:dyDescent="0.3">
      <c r="A447" s="3" t="s">
        <v>108</v>
      </c>
      <c r="B447" s="3" t="s">
        <v>63</v>
      </c>
      <c r="C447" s="17" t="s">
        <v>311</v>
      </c>
      <c r="D447" s="44">
        <v>90</v>
      </c>
      <c r="E447" s="44"/>
      <c r="F447" s="18"/>
      <c r="G447" s="19"/>
      <c r="H447" s="20">
        <v>4</v>
      </c>
      <c r="I447" s="42">
        <f t="shared" si="16"/>
        <v>4</v>
      </c>
      <c r="J447" s="22"/>
      <c r="K447" s="23">
        <v>4</v>
      </c>
      <c r="M447" s="42">
        <f t="shared" si="15"/>
        <v>8</v>
      </c>
      <c r="N447" s="3" t="s">
        <v>34</v>
      </c>
      <c r="Q447" s="25"/>
    </row>
    <row r="448" spans="1:17" outlineLevel="1" x14ac:dyDescent="0.3">
      <c r="A448" s="3" t="s">
        <v>108</v>
      </c>
      <c r="B448" s="3" t="s">
        <v>61</v>
      </c>
      <c r="C448" s="17" t="s">
        <v>314</v>
      </c>
      <c r="D448" s="44">
        <v>90</v>
      </c>
      <c r="E448" s="44"/>
      <c r="F448" s="18"/>
      <c r="G448" s="19"/>
      <c r="H448" s="20">
        <v>2</v>
      </c>
      <c r="I448" s="42">
        <f t="shared" si="16"/>
        <v>2</v>
      </c>
      <c r="J448" s="22"/>
      <c r="K448" s="23">
        <v>2</v>
      </c>
      <c r="M448" s="42">
        <f t="shared" si="15"/>
        <v>4</v>
      </c>
      <c r="N448" s="3" t="s">
        <v>34</v>
      </c>
    </row>
    <row r="449" spans="1:17" outlineLevel="1" x14ac:dyDescent="0.3">
      <c r="A449" s="3" t="s">
        <v>108</v>
      </c>
      <c r="B449" s="3" t="s">
        <v>257</v>
      </c>
      <c r="C449" s="3" t="s">
        <v>311</v>
      </c>
      <c r="D449" s="44">
        <v>90</v>
      </c>
      <c r="E449" s="44"/>
      <c r="F449" s="18"/>
      <c r="G449" s="19"/>
      <c r="H449" s="20">
        <v>2</v>
      </c>
      <c r="I449" s="42">
        <f t="shared" si="16"/>
        <v>2</v>
      </c>
      <c r="J449" s="22"/>
      <c r="K449" s="23">
        <v>2</v>
      </c>
      <c r="M449" s="42">
        <f t="shared" si="15"/>
        <v>4</v>
      </c>
      <c r="N449" s="3" t="s">
        <v>34</v>
      </c>
      <c r="Q449" s="25"/>
    </row>
    <row r="450" spans="1:17" outlineLevel="1" x14ac:dyDescent="0.3">
      <c r="A450" s="3" t="s">
        <v>108</v>
      </c>
      <c r="B450" s="3" t="s">
        <v>107</v>
      </c>
      <c r="C450" s="17" t="s">
        <v>311</v>
      </c>
      <c r="D450" s="44">
        <v>90</v>
      </c>
      <c r="E450" s="44"/>
      <c r="F450" s="18"/>
      <c r="G450" s="19"/>
      <c r="H450" s="20">
        <v>2</v>
      </c>
      <c r="I450" s="42">
        <f t="shared" si="16"/>
        <v>2</v>
      </c>
      <c r="J450" s="22"/>
      <c r="K450" s="23">
        <v>2</v>
      </c>
      <c r="M450" s="42">
        <f t="shared" ref="M450:M513" si="17">SUM(I450:L450)</f>
        <v>4</v>
      </c>
      <c r="N450" s="3" t="s">
        <v>34</v>
      </c>
      <c r="Q450" s="25"/>
    </row>
    <row r="451" spans="1:17" outlineLevel="1" x14ac:dyDescent="0.3">
      <c r="A451" s="3" t="s">
        <v>108</v>
      </c>
      <c r="B451" s="3" t="s">
        <v>83</v>
      </c>
      <c r="C451" s="17" t="s">
        <v>312</v>
      </c>
      <c r="D451" s="44">
        <v>90</v>
      </c>
      <c r="E451" s="44"/>
      <c r="F451" s="18"/>
      <c r="G451" s="19"/>
      <c r="H451" s="20">
        <v>1</v>
      </c>
      <c r="I451" s="42">
        <f t="shared" si="16"/>
        <v>1</v>
      </c>
      <c r="J451" s="22"/>
      <c r="K451" s="23">
        <v>2</v>
      </c>
      <c r="M451" s="42">
        <f t="shared" si="17"/>
        <v>3</v>
      </c>
      <c r="N451" s="3" t="s">
        <v>34</v>
      </c>
      <c r="Q451" s="25"/>
    </row>
    <row r="452" spans="1:17" outlineLevel="1" x14ac:dyDescent="0.3">
      <c r="A452" s="3" t="s">
        <v>108</v>
      </c>
      <c r="B452" s="3" t="s">
        <v>106</v>
      </c>
      <c r="C452" s="17" t="s">
        <v>312</v>
      </c>
      <c r="D452" s="44">
        <v>90</v>
      </c>
      <c r="E452" s="44"/>
      <c r="F452" s="18"/>
      <c r="G452" s="19"/>
      <c r="H452" s="20">
        <v>2</v>
      </c>
      <c r="I452" s="42">
        <f t="shared" si="16"/>
        <v>2</v>
      </c>
      <c r="J452" s="22"/>
      <c r="K452" s="23">
        <v>1</v>
      </c>
      <c r="M452" s="42">
        <f t="shared" si="17"/>
        <v>3</v>
      </c>
      <c r="N452" s="3" t="s">
        <v>34</v>
      </c>
      <c r="Q452" s="25"/>
    </row>
    <row r="453" spans="1:17" outlineLevel="1" x14ac:dyDescent="0.3">
      <c r="A453" s="3" t="s">
        <v>108</v>
      </c>
      <c r="B453" s="3" t="s">
        <v>54</v>
      </c>
      <c r="C453" s="17" t="s">
        <v>314</v>
      </c>
      <c r="D453" s="44">
        <v>90</v>
      </c>
      <c r="E453" s="44"/>
      <c r="F453" s="18"/>
      <c r="G453" s="19"/>
      <c r="H453" s="20">
        <v>1</v>
      </c>
      <c r="I453" s="42">
        <f t="shared" si="16"/>
        <v>1</v>
      </c>
      <c r="J453" s="22"/>
      <c r="K453" s="23">
        <v>2</v>
      </c>
      <c r="M453" s="42">
        <f t="shared" si="17"/>
        <v>3</v>
      </c>
      <c r="N453" s="3" t="s">
        <v>34</v>
      </c>
      <c r="Q453" s="25"/>
    </row>
    <row r="454" spans="1:17" outlineLevel="1" x14ac:dyDescent="0.3">
      <c r="A454" s="3" t="s">
        <v>108</v>
      </c>
      <c r="B454" s="3" t="s">
        <v>126</v>
      </c>
      <c r="C454" s="3" t="s">
        <v>311</v>
      </c>
      <c r="D454" s="44">
        <v>90</v>
      </c>
      <c r="E454" s="44"/>
      <c r="F454" s="18"/>
      <c r="G454" s="19"/>
      <c r="H454" s="20">
        <v>2</v>
      </c>
      <c r="I454" s="42">
        <f t="shared" si="16"/>
        <v>2</v>
      </c>
      <c r="J454" s="22"/>
      <c r="K454" s="23">
        <v>0</v>
      </c>
      <c r="M454" s="42">
        <f t="shared" si="17"/>
        <v>2</v>
      </c>
      <c r="N454" s="3" t="s">
        <v>34</v>
      </c>
      <c r="Q454" s="25"/>
    </row>
    <row r="455" spans="1:17" outlineLevel="1" x14ac:dyDescent="0.3">
      <c r="A455" s="3" t="s">
        <v>108</v>
      </c>
      <c r="B455" s="3" t="s">
        <v>51</v>
      </c>
      <c r="C455" s="17" t="s">
        <v>311</v>
      </c>
      <c r="D455" s="44">
        <v>90</v>
      </c>
      <c r="E455" s="44"/>
      <c r="F455" s="18"/>
      <c r="G455" s="19"/>
      <c r="H455" s="20">
        <v>1</v>
      </c>
      <c r="I455" s="42">
        <f t="shared" si="16"/>
        <v>1</v>
      </c>
      <c r="J455" s="22"/>
      <c r="K455" s="23">
        <v>1</v>
      </c>
      <c r="M455" s="42">
        <f t="shared" si="17"/>
        <v>2</v>
      </c>
      <c r="N455" s="3" t="s">
        <v>34</v>
      </c>
    </row>
    <row r="456" spans="1:17" outlineLevel="1" x14ac:dyDescent="0.3">
      <c r="A456" s="3" t="s">
        <v>108</v>
      </c>
      <c r="B456" s="3" t="s">
        <v>103</v>
      </c>
      <c r="C456" s="17" t="s">
        <v>312</v>
      </c>
      <c r="D456" s="44">
        <v>90</v>
      </c>
      <c r="E456" s="44"/>
      <c r="F456" s="18"/>
      <c r="G456" s="19"/>
      <c r="H456" s="20"/>
      <c r="I456" s="42">
        <f t="shared" si="16"/>
        <v>0</v>
      </c>
      <c r="J456" s="22"/>
      <c r="K456" s="23">
        <v>1</v>
      </c>
      <c r="M456" s="42">
        <f t="shared" si="17"/>
        <v>1</v>
      </c>
      <c r="N456" s="3" t="s">
        <v>34</v>
      </c>
    </row>
    <row r="457" spans="1:17" outlineLevel="1" x14ac:dyDescent="0.3">
      <c r="A457" s="3" t="s">
        <v>108</v>
      </c>
      <c r="B457" s="3" t="s">
        <v>104</v>
      </c>
      <c r="C457" s="17" t="s">
        <v>311</v>
      </c>
      <c r="D457" s="44">
        <v>90</v>
      </c>
      <c r="E457" s="44"/>
      <c r="F457" s="18"/>
      <c r="G457" s="19"/>
      <c r="H457" s="20">
        <v>1</v>
      </c>
      <c r="I457" s="42">
        <f t="shared" si="16"/>
        <v>1</v>
      </c>
      <c r="J457" s="22"/>
      <c r="K457" s="23">
        <v>0</v>
      </c>
      <c r="M457" s="42">
        <f t="shared" si="17"/>
        <v>1</v>
      </c>
      <c r="N457" s="3" t="s">
        <v>34</v>
      </c>
      <c r="Q457" s="25"/>
    </row>
    <row r="458" spans="1:17" outlineLevel="1" x14ac:dyDescent="0.3">
      <c r="A458" s="3" t="s">
        <v>108</v>
      </c>
      <c r="B458" s="34" t="s">
        <v>256</v>
      </c>
      <c r="C458" s="34" t="s">
        <v>311</v>
      </c>
      <c r="D458" s="44">
        <v>90</v>
      </c>
      <c r="E458" s="44"/>
      <c r="F458" s="18"/>
      <c r="G458" s="19"/>
      <c r="H458" s="20">
        <v>1</v>
      </c>
      <c r="I458" s="42">
        <f t="shared" si="16"/>
        <v>1</v>
      </c>
      <c r="J458" s="22"/>
      <c r="K458" s="23">
        <v>0</v>
      </c>
      <c r="M458" s="42">
        <f t="shared" si="17"/>
        <v>1</v>
      </c>
      <c r="N458" s="3" t="s">
        <v>34</v>
      </c>
      <c r="P458" s="24"/>
      <c r="Q458" s="25"/>
    </row>
    <row r="459" spans="1:17" outlineLevel="1" x14ac:dyDescent="0.3">
      <c r="A459" s="3" t="s">
        <v>108</v>
      </c>
      <c r="B459" s="3" t="s">
        <v>116</v>
      </c>
      <c r="C459" s="17" t="s">
        <v>311</v>
      </c>
      <c r="D459" s="44">
        <v>90</v>
      </c>
      <c r="E459" s="44"/>
      <c r="F459" s="18"/>
      <c r="G459" s="19"/>
      <c r="H459" s="20"/>
      <c r="I459" s="42">
        <f t="shared" si="16"/>
        <v>0</v>
      </c>
      <c r="J459" s="22"/>
      <c r="K459" s="23">
        <v>1</v>
      </c>
      <c r="M459" s="42">
        <f t="shared" si="17"/>
        <v>1</v>
      </c>
      <c r="N459" s="3" t="s">
        <v>34</v>
      </c>
      <c r="Q459" s="25"/>
    </row>
    <row r="460" spans="1:17" outlineLevel="1" x14ac:dyDescent="0.3">
      <c r="A460" s="3" t="s">
        <v>100</v>
      </c>
      <c r="B460" s="17" t="s">
        <v>63</v>
      </c>
      <c r="C460" s="17" t="s">
        <v>311</v>
      </c>
      <c r="D460" s="44">
        <v>90</v>
      </c>
      <c r="E460" s="44"/>
      <c r="F460" s="18"/>
      <c r="G460" s="19"/>
      <c r="H460" s="20">
        <v>6</v>
      </c>
      <c r="I460" s="42">
        <f t="shared" ref="I460:I523" si="18">SUM(F460:H460)</f>
        <v>6</v>
      </c>
      <c r="J460" s="22"/>
      <c r="K460" s="23">
        <v>4</v>
      </c>
      <c r="M460" s="42">
        <f t="shared" si="17"/>
        <v>10</v>
      </c>
      <c r="N460" s="3" t="s">
        <v>34</v>
      </c>
      <c r="O460" s="17"/>
      <c r="P460" s="24"/>
      <c r="Q460" s="25"/>
    </row>
    <row r="461" spans="1:17" outlineLevel="1" x14ac:dyDescent="0.3">
      <c r="A461" s="3" t="s">
        <v>100</v>
      </c>
      <c r="B461" s="17" t="s">
        <v>41</v>
      </c>
      <c r="C461" s="17" t="s">
        <v>312</v>
      </c>
      <c r="D461" s="44">
        <v>90</v>
      </c>
      <c r="E461" s="44"/>
      <c r="F461" s="18"/>
      <c r="G461" s="19"/>
      <c r="H461" s="20">
        <v>3</v>
      </c>
      <c r="I461" s="42">
        <f t="shared" si="18"/>
        <v>3</v>
      </c>
      <c r="J461" s="22"/>
      <c r="K461" s="23">
        <v>6</v>
      </c>
      <c r="M461" s="42">
        <f t="shared" si="17"/>
        <v>9</v>
      </c>
      <c r="N461" s="3" t="s">
        <v>34</v>
      </c>
      <c r="O461" s="17"/>
      <c r="P461" s="24"/>
      <c r="Q461" s="25"/>
    </row>
    <row r="462" spans="1:17" outlineLevel="1" x14ac:dyDescent="0.3">
      <c r="A462" s="3" t="s">
        <v>100</v>
      </c>
      <c r="B462" s="17" t="s">
        <v>95</v>
      </c>
      <c r="C462" s="17" t="s">
        <v>312</v>
      </c>
      <c r="D462" s="44">
        <v>90</v>
      </c>
      <c r="E462" s="44"/>
      <c r="F462" s="18"/>
      <c r="G462" s="19"/>
      <c r="H462" s="20">
        <v>6</v>
      </c>
      <c r="I462" s="42">
        <f t="shared" si="18"/>
        <v>6</v>
      </c>
      <c r="J462" s="22">
        <v>1</v>
      </c>
      <c r="K462" s="23">
        <v>1</v>
      </c>
      <c r="M462" s="42">
        <f t="shared" si="17"/>
        <v>8</v>
      </c>
      <c r="N462" s="3" t="s">
        <v>34</v>
      </c>
      <c r="O462" s="17"/>
      <c r="P462" s="24"/>
      <c r="Q462" s="25"/>
    </row>
    <row r="463" spans="1:17" outlineLevel="1" x14ac:dyDescent="0.3">
      <c r="A463" s="3" t="s">
        <v>100</v>
      </c>
      <c r="B463" s="17" t="s">
        <v>83</v>
      </c>
      <c r="C463" s="17" t="s">
        <v>312</v>
      </c>
      <c r="D463" s="44">
        <v>90</v>
      </c>
      <c r="E463" s="44"/>
      <c r="F463" s="18"/>
      <c r="G463" s="19"/>
      <c r="H463" s="20">
        <v>3</v>
      </c>
      <c r="I463" s="42">
        <f t="shared" si="18"/>
        <v>3</v>
      </c>
      <c r="J463" s="22">
        <v>1</v>
      </c>
      <c r="K463" s="23">
        <v>2</v>
      </c>
      <c r="M463" s="42">
        <f t="shared" si="17"/>
        <v>6</v>
      </c>
      <c r="N463" s="3" t="s">
        <v>34</v>
      </c>
      <c r="O463" s="17"/>
      <c r="P463" s="24"/>
    </row>
    <row r="464" spans="1:17" outlineLevel="1" x14ac:dyDescent="0.3">
      <c r="A464" s="3" t="s">
        <v>100</v>
      </c>
      <c r="B464" s="17" t="s">
        <v>101</v>
      </c>
      <c r="C464" s="17" t="s">
        <v>312</v>
      </c>
      <c r="D464" s="44">
        <v>90</v>
      </c>
      <c r="E464" s="44" t="s">
        <v>320</v>
      </c>
      <c r="F464" s="18"/>
      <c r="G464" s="19"/>
      <c r="H464" s="20">
        <v>2</v>
      </c>
      <c r="I464" s="42">
        <f t="shared" si="18"/>
        <v>2</v>
      </c>
      <c r="J464" s="22"/>
      <c r="K464" s="23">
        <v>1</v>
      </c>
      <c r="M464" s="42">
        <f t="shared" si="17"/>
        <v>3</v>
      </c>
      <c r="N464" s="3" t="s">
        <v>34</v>
      </c>
      <c r="O464" s="17"/>
      <c r="P464" s="24"/>
      <c r="Q464" s="25"/>
    </row>
    <row r="465" spans="1:17" outlineLevel="1" x14ac:dyDescent="0.3">
      <c r="A465" s="3" t="s">
        <v>100</v>
      </c>
      <c r="B465" s="17" t="s">
        <v>102</v>
      </c>
      <c r="C465" s="17" t="s">
        <v>312</v>
      </c>
      <c r="D465" s="44">
        <v>90</v>
      </c>
      <c r="E465" s="44"/>
      <c r="F465" s="18"/>
      <c r="G465" s="19"/>
      <c r="H465" s="20">
        <v>2</v>
      </c>
      <c r="I465" s="42">
        <f t="shared" si="18"/>
        <v>2</v>
      </c>
      <c r="J465" s="22"/>
      <c r="K465" s="23"/>
      <c r="M465" s="42">
        <f t="shared" si="17"/>
        <v>2</v>
      </c>
      <c r="N465" s="3" t="s">
        <v>34</v>
      </c>
      <c r="O465" s="17"/>
      <c r="P465" s="24"/>
      <c r="Q465" s="25"/>
    </row>
    <row r="466" spans="1:17" outlineLevel="1" x14ac:dyDescent="0.3">
      <c r="A466" s="3" t="s">
        <v>100</v>
      </c>
      <c r="B466" s="17" t="s">
        <v>103</v>
      </c>
      <c r="C466" s="17" t="s">
        <v>312</v>
      </c>
      <c r="D466" s="44">
        <v>90</v>
      </c>
      <c r="E466" s="44"/>
      <c r="F466" s="18"/>
      <c r="G466" s="19"/>
      <c r="H466" s="20">
        <v>1</v>
      </c>
      <c r="I466" s="42">
        <f t="shared" si="18"/>
        <v>1</v>
      </c>
      <c r="J466" s="22"/>
      <c r="K466" s="23"/>
      <c r="M466" s="42">
        <f t="shared" si="17"/>
        <v>1</v>
      </c>
      <c r="N466" s="3" t="s">
        <v>34</v>
      </c>
      <c r="O466" s="3" t="s">
        <v>85</v>
      </c>
      <c r="P466" s="24"/>
      <c r="Q466" s="25"/>
    </row>
    <row r="467" spans="1:17" outlineLevel="1" x14ac:dyDescent="0.3">
      <c r="A467" s="3" t="s">
        <v>100</v>
      </c>
      <c r="B467" s="17" t="s">
        <v>104</v>
      </c>
      <c r="C467" s="17" t="s">
        <v>311</v>
      </c>
      <c r="D467" s="44">
        <v>90</v>
      </c>
      <c r="E467" s="44"/>
      <c r="F467" s="18"/>
      <c r="G467" s="19"/>
      <c r="H467" s="20">
        <v>1</v>
      </c>
      <c r="I467" s="42">
        <f t="shared" si="18"/>
        <v>1</v>
      </c>
      <c r="J467" s="22"/>
      <c r="K467" s="23"/>
      <c r="M467" s="42">
        <f t="shared" si="17"/>
        <v>1</v>
      </c>
      <c r="N467" s="3" t="s">
        <v>34</v>
      </c>
      <c r="O467" s="17"/>
      <c r="P467" s="24"/>
      <c r="Q467" s="25"/>
    </row>
    <row r="468" spans="1:17" outlineLevel="1" x14ac:dyDescent="0.3">
      <c r="A468" s="3" t="s">
        <v>100</v>
      </c>
      <c r="B468" s="17" t="s">
        <v>105</v>
      </c>
      <c r="C468" s="17" t="s">
        <v>313</v>
      </c>
      <c r="D468" s="44">
        <v>90</v>
      </c>
      <c r="E468" s="44" t="s">
        <v>320</v>
      </c>
      <c r="F468" s="18"/>
      <c r="G468" s="19"/>
      <c r="H468" s="20">
        <v>1</v>
      </c>
      <c r="I468" s="42">
        <f t="shared" si="18"/>
        <v>1</v>
      </c>
      <c r="J468" s="22"/>
      <c r="K468" s="23"/>
      <c r="M468" s="42">
        <f t="shared" si="17"/>
        <v>1</v>
      </c>
      <c r="N468" s="3" t="s">
        <v>34</v>
      </c>
      <c r="O468" s="17"/>
      <c r="P468" s="24"/>
    </row>
    <row r="469" spans="1:17" outlineLevel="1" x14ac:dyDescent="0.3">
      <c r="A469" s="3" t="s">
        <v>100</v>
      </c>
      <c r="B469" s="17" t="s">
        <v>106</v>
      </c>
      <c r="C469" s="17" t="s">
        <v>312</v>
      </c>
      <c r="D469" s="44">
        <v>90</v>
      </c>
      <c r="E469" s="44"/>
      <c r="F469" s="18"/>
      <c r="G469" s="19"/>
      <c r="H469" s="20">
        <v>1</v>
      </c>
      <c r="I469" s="42">
        <f t="shared" si="18"/>
        <v>1</v>
      </c>
      <c r="J469" s="22"/>
      <c r="K469" s="23"/>
      <c r="M469" s="42">
        <f t="shared" si="17"/>
        <v>1</v>
      </c>
      <c r="N469" s="3" t="s">
        <v>34</v>
      </c>
      <c r="O469" s="17"/>
      <c r="P469" s="24"/>
      <c r="Q469" s="25"/>
    </row>
    <row r="470" spans="1:17" outlineLevel="1" x14ac:dyDescent="0.3">
      <c r="A470" s="3" t="s">
        <v>100</v>
      </c>
      <c r="B470" s="17" t="s">
        <v>51</v>
      </c>
      <c r="C470" s="17" t="s">
        <v>311</v>
      </c>
      <c r="D470" s="44">
        <v>90</v>
      </c>
      <c r="E470" s="44"/>
      <c r="F470" s="18"/>
      <c r="G470" s="19"/>
      <c r="H470" s="20"/>
      <c r="I470" s="42">
        <f t="shared" si="18"/>
        <v>0</v>
      </c>
      <c r="J470" s="22"/>
      <c r="K470" s="23">
        <v>1</v>
      </c>
      <c r="M470" s="42">
        <f t="shared" si="17"/>
        <v>1</v>
      </c>
      <c r="N470" s="3" t="s">
        <v>34</v>
      </c>
      <c r="O470" s="17"/>
      <c r="P470" s="24"/>
    </row>
    <row r="471" spans="1:17" outlineLevel="1" x14ac:dyDescent="0.3">
      <c r="A471" s="3" t="s">
        <v>100</v>
      </c>
      <c r="B471" s="17" t="s">
        <v>107</v>
      </c>
      <c r="C471" s="17" t="s">
        <v>311</v>
      </c>
      <c r="D471" s="44">
        <v>90</v>
      </c>
      <c r="E471" s="44"/>
      <c r="F471" s="18"/>
      <c r="G471" s="19"/>
      <c r="H471" s="20">
        <v>1</v>
      </c>
      <c r="I471" s="42">
        <f t="shared" si="18"/>
        <v>1</v>
      </c>
      <c r="J471" s="22"/>
      <c r="K471" s="23"/>
      <c r="M471" s="42">
        <f t="shared" si="17"/>
        <v>1</v>
      </c>
      <c r="N471" s="3" t="s">
        <v>34</v>
      </c>
      <c r="O471" s="17"/>
      <c r="P471" s="24"/>
    </row>
    <row r="472" spans="1:17" outlineLevel="1" x14ac:dyDescent="0.3">
      <c r="A472" s="3" t="s">
        <v>94</v>
      </c>
      <c r="B472" s="17" t="s">
        <v>67</v>
      </c>
      <c r="C472" s="17" t="s">
        <v>312</v>
      </c>
      <c r="D472" s="44">
        <v>90</v>
      </c>
      <c r="E472" s="44" t="s">
        <v>320</v>
      </c>
      <c r="F472" s="18"/>
      <c r="G472" s="19"/>
      <c r="H472" s="20">
        <v>7</v>
      </c>
      <c r="I472" s="42">
        <f t="shared" si="18"/>
        <v>7</v>
      </c>
      <c r="J472" s="22">
        <v>1</v>
      </c>
      <c r="K472" s="23">
        <v>5</v>
      </c>
      <c r="M472" s="42">
        <f t="shared" si="17"/>
        <v>13</v>
      </c>
      <c r="N472" s="3" t="s">
        <v>34</v>
      </c>
      <c r="O472" s="17"/>
      <c r="P472" s="24"/>
      <c r="Q472" s="25"/>
    </row>
    <row r="473" spans="1:17" outlineLevel="1" x14ac:dyDescent="0.3">
      <c r="A473" s="3" t="s">
        <v>94</v>
      </c>
      <c r="B473" s="17" t="s">
        <v>71</v>
      </c>
      <c r="C473" s="17" t="s">
        <v>312</v>
      </c>
      <c r="D473" s="44">
        <v>90</v>
      </c>
      <c r="E473" s="44"/>
      <c r="F473" s="18"/>
      <c r="G473" s="19"/>
      <c r="H473" s="20">
        <v>4</v>
      </c>
      <c r="I473" s="42">
        <f t="shared" si="18"/>
        <v>4</v>
      </c>
      <c r="J473" s="22">
        <v>1</v>
      </c>
      <c r="K473" s="23">
        <v>2</v>
      </c>
      <c r="M473" s="42">
        <f t="shared" si="17"/>
        <v>7</v>
      </c>
      <c r="N473" s="3" t="s">
        <v>34</v>
      </c>
      <c r="O473" s="17"/>
      <c r="P473" s="24"/>
      <c r="Q473" s="25"/>
    </row>
    <row r="474" spans="1:17" outlineLevel="1" x14ac:dyDescent="0.3">
      <c r="A474" s="3" t="s">
        <v>94</v>
      </c>
      <c r="B474" s="17" t="s">
        <v>63</v>
      </c>
      <c r="C474" s="17" t="s">
        <v>311</v>
      </c>
      <c r="D474" s="44">
        <v>90</v>
      </c>
      <c r="E474" s="44"/>
      <c r="F474" s="18"/>
      <c r="G474" s="19"/>
      <c r="H474" s="20">
        <v>3</v>
      </c>
      <c r="I474" s="42">
        <f t="shared" si="18"/>
        <v>3</v>
      </c>
      <c r="J474" s="22">
        <v>2</v>
      </c>
      <c r="K474" s="23">
        <v>2</v>
      </c>
      <c r="M474" s="42">
        <f t="shared" si="17"/>
        <v>7</v>
      </c>
      <c r="N474" s="3" t="s">
        <v>34</v>
      </c>
      <c r="O474" s="17"/>
      <c r="P474" s="24"/>
      <c r="Q474" s="25"/>
    </row>
    <row r="475" spans="1:17" outlineLevel="1" x14ac:dyDescent="0.3">
      <c r="A475" s="3" t="s">
        <v>94</v>
      </c>
      <c r="B475" s="17" t="s">
        <v>61</v>
      </c>
      <c r="C475" s="17" t="s">
        <v>314</v>
      </c>
      <c r="D475" s="44">
        <v>90</v>
      </c>
      <c r="E475" s="44"/>
      <c r="F475" s="18"/>
      <c r="G475" s="19"/>
      <c r="H475" s="20">
        <v>2</v>
      </c>
      <c r="I475" s="42">
        <f t="shared" si="18"/>
        <v>2</v>
      </c>
      <c r="J475" s="22">
        <v>2</v>
      </c>
      <c r="K475" s="23">
        <v>2</v>
      </c>
      <c r="M475" s="42">
        <f t="shared" si="17"/>
        <v>6</v>
      </c>
      <c r="N475" s="3" t="s">
        <v>34</v>
      </c>
      <c r="O475" s="17"/>
      <c r="P475" s="24"/>
    </row>
    <row r="476" spans="1:17" outlineLevel="1" x14ac:dyDescent="0.3">
      <c r="A476" s="3" t="s">
        <v>94</v>
      </c>
      <c r="B476" s="17" t="s">
        <v>95</v>
      </c>
      <c r="C476" s="17" t="s">
        <v>312</v>
      </c>
      <c r="D476" s="44">
        <v>90</v>
      </c>
      <c r="E476" s="44"/>
      <c r="F476" s="18"/>
      <c r="G476" s="19"/>
      <c r="H476" s="20">
        <v>2</v>
      </c>
      <c r="I476" s="42">
        <f t="shared" si="18"/>
        <v>2</v>
      </c>
      <c r="J476" s="22">
        <v>2</v>
      </c>
      <c r="K476" s="23">
        <v>2</v>
      </c>
      <c r="M476" s="42">
        <f t="shared" si="17"/>
        <v>6</v>
      </c>
      <c r="N476" s="3" t="s">
        <v>34</v>
      </c>
      <c r="O476" s="17"/>
      <c r="P476" s="24"/>
      <c r="Q476" s="25"/>
    </row>
    <row r="477" spans="1:17" outlineLevel="1" x14ac:dyDescent="0.3">
      <c r="A477" s="3" t="s">
        <v>94</v>
      </c>
      <c r="B477" s="17" t="s">
        <v>96</v>
      </c>
      <c r="C477" s="17" t="s">
        <v>311</v>
      </c>
      <c r="D477" s="44">
        <v>90</v>
      </c>
      <c r="E477" s="44" t="s">
        <v>320</v>
      </c>
      <c r="F477" s="18"/>
      <c r="G477" s="19"/>
      <c r="H477" s="20">
        <v>2</v>
      </c>
      <c r="I477" s="42">
        <f t="shared" si="18"/>
        <v>2</v>
      </c>
      <c r="J477" s="22">
        <v>1</v>
      </c>
      <c r="K477" s="23">
        <v>2</v>
      </c>
      <c r="M477" s="42">
        <f t="shared" si="17"/>
        <v>5</v>
      </c>
      <c r="N477" s="3" t="s">
        <v>34</v>
      </c>
      <c r="O477" s="17"/>
      <c r="P477" s="24"/>
    </row>
    <row r="478" spans="1:17" outlineLevel="1" x14ac:dyDescent="0.3">
      <c r="A478" s="3" t="s">
        <v>94</v>
      </c>
      <c r="B478" s="17" t="s">
        <v>41</v>
      </c>
      <c r="C478" s="17" t="s">
        <v>312</v>
      </c>
      <c r="D478" s="44">
        <v>90</v>
      </c>
      <c r="E478" s="44"/>
      <c r="F478" s="18"/>
      <c r="G478" s="19"/>
      <c r="H478" s="20">
        <v>1</v>
      </c>
      <c r="I478" s="42">
        <f t="shared" si="18"/>
        <v>1</v>
      </c>
      <c r="J478" s="22">
        <v>2</v>
      </c>
      <c r="K478" s="23"/>
      <c r="M478" s="42">
        <f t="shared" si="17"/>
        <v>3</v>
      </c>
      <c r="N478" s="3" t="s">
        <v>34</v>
      </c>
      <c r="O478" s="17"/>
      <c r="P478" s="24"/>
      <c r="Q478" s="25"/>
    </row>
    <row r="479" spans="1:17" outlineLevel="1" x14ac:dyDescent="0.3">
      <c r="A479" s="3" t="s">
        <v>94</v>
      </c>
      <c r="B479" s="17" t="s">
        <v>86</v>
      </c>
      <c r="C479" s="17" t="s">
        <v>311</v>
      </c>
      <c r="D479" s="44">
        <v>90</v>
      </c>
      <c r="E479" s="44" t="s">
        <v>320</v>
      </c>
      <c r="F479" s="18"/>
      <c r="G479" s="19"/>
      <c r="H479" s="20">
        <v>1</v>
      </c>
      <c r="I479" s="42">
        <f t="shared" si="18"/>
        <v>1</v>
      </c>
      <c r="J479" s="22">
        <v>2</v>
      </c>
      <c r="K479" s="23"/>
      <c r="M479" s="42">
        <f t="shared" si="17"/>
        <v>3</v>
      </c>
      <c r="N479" s="3" t="s">
        <v>34</v>
      </c>
      <c r="O479" s="17"/>
      <c r="P479" s="24"/>
      <c r="Q479" s="25"/>
    </row>
    <row r="480" spans="1:17" outlineLevel="1" x14ac:dyDescent="0.3">
      <c r="A480" s="3" t="s">
        <v>94</v>
      </c>
      <c r="B480" s="17" t="s">
        <v>93</v>
      </c>
      <c r="C480" s="17" t="s">
        <v>312</v>
      </c>
      <c r="D480" s="44">
        <v>90</v>
      </c>
      <c r="E480" s="44" t="s">
        <v>320</v>
      </c>
      <c r="F480" s="18"/>
      <c r="G480" s="19"/>
      <c r="H480" s="20">
        <v>3</v>
      </c>
      <c r="I480" s="42">
        <f t="shared" si="18"/>
        <v>3</v>
      </c>
      <c r="J480" s="22"/>
      <c r="K480" s="23"/>
      <c r="M480" s="42">
        <f t="shared" si="17"/>
        <v>3</v>
      </c>
      <c r="N480" s="3" t="s">
        <v>34</v>
      </c>
      <c r="O480" s="17"/>
      <c r="P480" s="24"/>
      <c r="Q480" s="25"/>
    </row>
    <row r="481" spans="1:17" outlineLevel="1" x14ac:dyDescent="0.3">
      <c r="A481" s="3" t="s">
        <v>94</v>
      </c>
      <c r="B481" s="17" t="s">
        <v>97</v>
      </c>
      <c r="C481" s="17" t="s">
        <v>312</v>
      </c>
      <c r="D481" s="44">
        <v>90</v>
      </c>
      <c r="E481" s="44" t="s">
        <v>320</v>
      </c>
      <c r="F481" s="18"/>
      <c r="G481" s="19"/>
      <c r="H481" s="20">
        <v>2</v>
      </c>
      <c r="I481" s="42">
        <f t="shared" si="18"/>
        <v>2</v>
      </c>
      <c r="J481" s="22"/>
      <c r="K481" s="23"/>
      <c r="M481" s="42">
        <f t="shared" si="17"/>
        <v>2</v>
      </c>
      <c r="N481" s="3" t="s">
        <v>34</v>
      </c>
      <c r="O481" s="17"/>
      <c r="P481" s="24"/>
      <c r="Q481" s="25"/>
    </row>
    <row r="482" spans="1:17" outlineLevel="1" x14ac:dyDescent="0.3">
      <c r="A482" s="3" t="s">
        <v>94</v>
      </c>
      <c r="B482" s="17" t="s">
        <v>98</v>
      </c>
      <c r="C482" s="17" t="s">
        <v>312</v>
      </c>
      <c r="D482" s="44">
        <v>90</v>
      </c>
      <c r="E482" s="44" t="s">
        <v>320</v>
      </c>
      <c r="F482" s="18"/>
      <c r="G482" s="19"/>
      <c r="H482" s="20"/>
      <c r="I482" s="42">
        <f t="shared" si="18"/>
        <v>0</v>
      </c>
      <c r="J482" s="22">
        <v>1</v>
      </c>
      <c r="K482" s="23">
        <v>1</v>
      </c>
      <c r="M482" s="42">
        <f t="shared" si="17"/>
        <v>2</v>
      </c>
      <c r="N482" s="3" t="s">
        <v>34</v>
      </c>
      <c r="O482" s="17"/>
      <c r="P482" s="24"/>
      <c r="Q482" s="25"/>
    </row>
    <row r="483" spans="1:17" outlineLevel="1" x14ac:dyDescent="0.3">
      <c r="A483" s="3" t="s">
        <v>94</v>
      </c>
      <c r="B483" s="17" t="s">
        <v>51</v>
      </c>
      <c r="C483" s="17" t="s">
        <v>311</v>
      </c>
      <c r="D483" s="44">
        <v>90</v>
      </c>
      <c r="E483" s="44"/>
      <c r="F483" s="18"/>
      <c r="G483" s="19"/>
      <c r="H483" s="20">
        <v>1</v>
      </c>
      <c r="I483" s="42">
        <f t="shared" si="18"/>
        <v>1</v>
      </c>
      <c r="J483" s="22"/>
      <c r="K483" s="23">
        <v>1</v>
      </c>
      <c r="M483" s="42">
        <f t="shared" si="17"/>
        <v>2</v>
      </c>
      <c r="N483" s="3" t="s">
        <v>34</v>
      </c>
      <c r="O483" s="17"/>
      <c r="P483" s="24"/>
      <c r="Q483" s="25"/>
    </row>
    <row r="484" spans="1:17" outlineLevel="1" x14ac:dyDescent="0.3">
      <c r="A484" s="3" t="s">
        <v>94</v>
      </c>
      <c r="B484" s="17" t="s">
        <v>99</v>
      </c>
      <c r="C484" s="17" t="s">
        <v>312</v>
      </c>
      <c r="D484" s="44">
        <v>90</v>
      </c>
      <c r="E484" s="44" t="s">
        <v>320</v>
      </c>
      <c r="F484" s="18"/>
      <c r="G484" s="19"/>
      <c r="H484" s="20">
        <v>0</v>
      </c>
      <c r="I484" s="42">
        <f t="shared" si="18"/>
        <v>0</v>
      </c>
      <c r="J484" s="22"/>
      <c r="K484" s="23">
        <v>1</v>
      </c>
      <c r="M484" s="42">
        <f t="shared" si="17"/>
        <v>1</v>
      </c>
      <c r="N484" s="3" t="s">
        <v>34</v>
      </c>
      <c r="O484" s="17"/>
      <c r="P484" s="24"/>
      <c r="Q484" s="25"/>
    </row>
    <row r="485" spans="1:17" outlineLevel="1" x14ac:dyDescent="0.3">
      <c r="A485" s="3" t="s">
        <v>94</v>
      </c>
      <c r="B485" s="17" t="s">
        <v>263</v>
      </c>
      <c r="C485" s="17" t="s">
        <v>266</v>
      </c>
      <c r="D485" s="44">
        <v>90</v>
      </c>
      <c r="E485" s="44"/>
      <c r="F485" s="18"/>
      <c r="G485" s="19"/>
      <c r="H485" s="20">
        <v>1</v>
      </c>
      <c r="I485" s="42">
        <f t="shared" si="18"/>
        <v>1</v>
      </c>
      <c r="J485" s="22"/>
      <c r="K485" s="23"/>
      <c r="M485" s="42">
        <f t="shared" si="17"/>
        <v>1</v>
      </c>
      <c r="N485" s="3" t="s">
        <v>34</v>
      </c>
      <c r="O485" s="17"/>
      <c r="P485" s="24"/>
      <c r="Q485" s="25"/>
    </row>
    <row r="486" spans="1:17" outlineLevel="1" x14ac:dyDescent="0.3">
      <c r="A486" s="3" t="s">
        <v>91</v>
      </c>
      <c r="B486" s="17" t="s">
        <v>41</v>
      </c>
      <c r="C486" s="17" t="s">
        <v>312</v>
      </c>
      <c r="D486" s="44">
        <v>90</v>
      </c>
      <c r="E486" s="44"/>
      <c r="F486" s="18"/>
      <c r="G486" s="19"/>
      <c r="H486" s="20">
        <v>1</v>
      </c>
      <c r="I486" s="42">
        <f t="shared" si="18"/>
        <v>1</v>
      </c>
      <c r="J486" s="22">
        <v>1</v>
      </c>
      <c r="K486" s="23">
        <v>10</v>
      </c>
      <c r="M486" s="42">
        <f t="shared" si="17"/>
        <v>12</v>
      </c>
      <c r="N486" s="3" t="s">
        <v>34</v>
      </c>
      <c r="O486" s="3" t="s">
        <v>309</v>
      </c>
      <c r="P486" s="24"/>
      <c r="Q486" s="25"/>
    </row>
    <row r="487" spans="1:17" outlineLevel="1" x14ac:dyDescent="0.3">
      <c r="A487" s="3" t="s">
        <v>91</v>
      </c>
      <c r="B487" s="17" t="s">
        <v>76</v>
      </c>
      <c r="C487" s="17" t="s">
        <v>312</v>
      </c>
      <c r="D487" s="44">
        <v>90</v>
      </c>
      <c r="E487" s="4" t="s">
        <v>320</v>
      </c>
      <c r="F487" s="18"/>
      <c r="G487" s="19"/>
      <c r="H487" s="20">
        <v>6</v>
      </c>
      <c r="I487" s="42">
        <f t="shared" si="18"/>
        <v>6</v>
      </c>
      <c r="J487" s="22">
        <v>1</v>
      </c>
      <c r="K487" s="23">
        <v>2</v>
      </c>
      <c r="M487" s="42">
        <f t="shared" si="17"/>
        <v>9</v>
      </c>
      <c r="N487" s="3" t="s">
        <v>34</v>
      </c>
      <c r="O487" s="3" t="s">
        <v>309</v>
      </c>
      <c r="P487" s="24"/>
      <c r="Q487" s="25"/>
    </row>
    <row r="488" spans="1:17" outlineLevel="1" x14ac:dyDescent="0.3">
      <c r="A488" s="3" t="s">
        <v>91</v>
      </c>
      <c r="B488" s="17" t="s">
        <v>83</v>
      </c>
      <c r="C488" s="17" t="s">
        <v>312</v>
      </c>
      <c r="D488" s="44">
        <v>90</v>
      </c>
      <c r="E488" s="44"/>
      <c r="F488" s="18"/>
      <c r="G488" s="19"/>
      <c r="H488" s="20">
        <v>1</v>
      </c>
      <c r="I488" s="42">
        <f t="shared" si="18"/>
        <v>1</v>
      </c>
      <c r="J488" s="22"/>
      <c r="K488" s="23">
        <v>3</v>
      </c>
      <c r="M488" s="42">
        <f t="shared" si="17"/>
        <v>4</v>
      </c>
      <c r="N488" s="3" t="s">
        <v>34</v>
      </c>
      <c r="O488" s="3" t="s">
        <v>309</v>
      </c>
      <c r="P488" s="24"/>
    </row>
    <row r="489" spans="1:17" outlineLevel="1" x14ac:dyDescent="0.3">
      <c r="A489" s="3" t="s">
        <v>91</v>
      </c>
      <c r="B489" s="17" t="s">
        <v>73</v>
      </c>
      <c r="C489" s="17" t="s">
        <v>312</v>
      </c>
      <c r="D489" s="44">
        <v>90</v>
      </c>
      <c r="E489" s="44"/>
      <c r="F489" s="18"/>
      <c r="G489" s="19"/>
      <c r="H489" s="20">
        <v>3</v>
      </c>
      <c r="I489" s="42">
        <f t="shared" si="18"/>
        <v>3</v>
      </c>
      <c r="J489" s="22">
        <v>1</v>
      </c>
      <c r="K489" s="23"/>
      <c r="M489" s="42">
        <f t="shared" si="17"/>
        <v>4</v>
      </c>
      <c r="N489" s="3" t="s">
        <v>34</v>
      </c>
      <c r="O489" s="3" t="s">
        <v>309</v>
      </c>
      <c r="P489" s="24"/>
    </row>
    <row r="490" spans="1:17" outlineLevel="1" x14ac:dyDescent="0.3">
      <c r="A490" s="3" t="s">
        <v>91</v>
      </c>
      <c r="B490" s="17" t="s">
        <v>92</v>
      </c>
      <c r="C490" s="17" t="s">
        <v>312</v>
      </c>
      <c r="D490" s="44">
        <v>90</v>
      </c>
      <c r="E490" s="44" t="s">
        <v>320</v>
      </c>
      <c r="F490" s="18"/>
      <c r="G490" s="19"/>
      <c r="H490" s="20">
        <v>1</v>
      </c>
      <c r="I490" s="42">
        <f t="shared" si="18"/>
        <v>1</v>
      </c>
      <c r="J490" s="22">
        <v>1</v>
      </c>
      <c r="K490" s="23">
        <v>1</v>
      </c>
      <c r="M490" s="42">
        <f t="shared" si="17"/>
        <v>3</v>
      </c>
      <c r="N490" s="3" t="s">
        <v>34</v>
      </c>
      <c r="O490" s="3" t="s">
        <v>309</v>
      </c>
      <c r="P490" s="24"/>
      <c r="Q490" s="25"/>
    </row>
    <row r="491" spans="1:17" outlineLevel="1" x14ac:dyDescent="0.3">
      <c r="A491" s="3" t="s">
        <v>91</v>
      </c>
      <c r="B491" s="17" t="s">
        <v>71</v>
      </c>
      <c r="C491" s="17" t="s">
        <v>312</v>
      </c>
      <c r="D491" s="44">
        <v>90</v>
      </c>
      <c r="E491" s="44"/>
      <c r="F491" s="18"/>
      <c r="G491" s="19"/>
      <c r="H491" s="20">
        <v>2</v>
      </c>
      <c r="I491" s="42">
        <f t="shared" si="18"/>
        <v>2</v>
      </c>
      <c r="J491" s="22">
        <v>1</v>
      </c>
      <c r="K491" s="23"/>
      <c r="M491" s="42">
        <f t="shared" si="17"/>
        <v>3</v>
      </c>
      <c r="N491" s="3" t="s">
        <v>34</v>
      </c>
      <c r="O491" s="3" t="s">
        <v>309</v>
      </c>
      <c r="P491" s="24"/>
      <c r="Q491" s="25"/>
    </row>
    <row r="492" spans="1:17" outlineLevel="1" x14ac:dyDescent="0.3">
      <c r="A492" s="3" t="s">
        <v>91</v>
      </c>
      <c r="B492" s="17" t="s">
        <v>63</v>
      </c>
      <c r="C492" s="17" t="s">
        <v>311</v>
      </c>
      <c r="D492" s="44">
        <v>90</v>
      </c>
      <c r="E492" s="44"/>
      <c r="F492" s="18"/>
      <c r="G492" s="19"/>
      <c r="H492" s="20"/>
      <c r="I492" s="42">
        <f t="shared" si="18"/>
        <v>0</v>
      </c>
      <c r="J492" s="22"/>
      <c r="K492" s="23">
        <v>3</v>
      </c>
      <c r="M492" s="42">
        <f t="shared" si="17"/>
        <v>3</v>
      </c>
      <c r="N492" s="3" t="s">
        <v>34</v>
      </c>
      <c r="O492" s="3" t="s">
        <v>309</v>
      </c>
      <c r="P492" s="24"/>
    </row>
    <row r="493" spans="1:17" outlineLevel="1" x14ac:dyDescent="0.3">
      <c r="A493" s="3" t="s">
        <v>91</v>
      </c>
      <c r="B493" s="17" t="s">
        <v>86</v>
      </c>
      <c r="C493" s="17" t="s">
        <v>311</v>
      </c>
      <c r="D493" s="44">
        <v>90</v>
      </c>
      <c r="E493" s="44" t="s">
        <v>320</v>
      </c>
      <c r="F493" s="18"/>
      <c r="G493" s="19"/>
      <c r="H493" s="20">
        <v>1</v>
      </c>
      <c r="I493" s="42">
        <f t="shared" si="18"/>
        <v>1</v>
      </c>
      <c r="J493" s="22"/>
      <c r="K493" s="23">
        <v>2</v>
      </c>
      <c r="M493" s="42">
        <f t="shared" si="17"/>
        <v>3</v>
      </c>
      <c r="N493" s="3" t="s">
        <v>34</v>
      </c>
      <c r="O493" s="3" t="s">
        <v>309</v>
      </c>
      <c r="P493" s="24"/>
      <c r="Q493" s="25"/>
    </row>
    <row r="494" spans="1:17" outlineLevel="1" x14ac:dyDescent="0.3">
      <c r="A494" s="3" t="s">
        <v>91</v>
      </c>
      <c r="B494" s="17" t="s">
        <v>263</v>
      </c>
      <c r="C494" s="17" t="s">
        <v>266</v>
      </c>
      <c r="D494" s="44">
        <v>90</v>
      </c>
      <c r="E494" s="44"/>
      <c r="F494" s="18"/>
      <c r="G494" s="19"/>
      <c r="H494" s="20">
        <v>1</v>
      </c>
      <c r="I494" s="42">
        <f t="shared" si="18"/>
        <v>1</v>
      </c>
      <c r="J494" s="22"/>
      <c r="K494" s="23"/>
      <c r="M494" s="42">
        <f t="shared" si="17"/>
        <v>1</v>
      </c>
      <c r="N494" s="3" t="s">
        <v>34</v>
      </c>
      <c r="O494" s="3" t="s">
        <v>309</v>
      </c>
      <c r="P494" s="24"/>
      <c r="Q494" s="25"/>
    </row>
    <row r="495" spans="1:17" outlineLevel="1" x14ac:dyDescent="0.3">
      <c r="A495" s="3" t="s">
        <v>91</v>
      </c>
      <c r="B495" s="17" t="s">
        <v>61</v>
      </c>
      <c r="C495" s="17" t="s">
        <v>314</v>
      </c>
      <c r="D495" s="44">
        <v>90</v>
      </c>
      <c r="E495" s="44"/>
      <c r="F495" s="18"/>
      <c r="G495" s="19"/>
      <c r="H495" s="20"/>
      <c r="I495" s="42">
        <f t="shared" si="18"/>
        <v>0</v>
      </c>
      <c r="J495" s="22">
        <v>1</v>
      </c>
      <c r="K495" s="23"/>
      <c r="M495" s="42">
        <f t="shared" si="17"/>
        <v>1</v>
      </c>
      <c r="N495" s="3" t="s">
        <v>34</v>
      </c>
      <c r="O495" s="3" t="s">
        <v>309</v>
      </c>
      <c r="P495" s="24"/>
    </row>
    <row r="496" spans="1:17" outlineLevel="1" x14ac:dyDescent="0.3">
      <c r="A496" s="3" t="s">
        <v>91</v>
      </c>
      <c r="B496" s="17" t="s">
        <v>89</v>
      </c>
      <c r="C496" s="17" t="s">
        <v>314</v>
      </c>
      <c r="D496" s="44">
        <v>90</v>
      </c>
      <c r="E496" s="44"/>
      <c r="F496" s="18"/>
      <c r="G496" s="19"/>
      <c r="H496" s="20"/>
      <c r="I496" s="42">
        <f t="shared" si="18"/>
        <v>0</v>
      </c>
      <c r="J496" s="22">
        <v>1</v>
      </c>
      <c r="K496" s="23"/>
      <c r="M496" s="42">
        <f t="shared" si="17"/>
        <v>1</v>
      </c>
      <c r="N496" s="3" t="s">
        <v>34</v>
      </c>
      <c r="O496" s="3" t="s">
        <v>309</v>
      </c>
      <c r="P496" s="24"/>
      <c r="Q496" s="25"/>
    </row>
    <row r="497" spans="1:17" outlineLevel="1" x14ac:dyDescent="0.3">
      <c r="A497" s="3" t="s">
        <v>91</v>
      </c>
      <c r="B497" s="17" t="s">
        <v>93</v>
      </c>
      <c r="C497" s="17" t="s">
        <v>312</v>
      </c>
      <c r="D497" s="44">
        <v>90</v>
      </c>
      <c r="E497" s="44" t="s">
        <v>320</v>
      </c>
      <c r="F497" s="18"/>
      <c r="G497" s="19"/>
      <c r="H497" s="20">
        <v>1</v>
      </c>
      <c r="I497" s="42">
        <f t="shared" si="18"/>
        <v>1</v>
      </c>
      <c r="J497" s="22"/>
      <c r="K497" s="23"/>
      <c r="M497" s="42">
        <f t="shared" si="17"/>
        <v>1</v>
      </c>
      <c r="N497" s="3" t="s">
        <v>34</v>
      </c>
      <c r="O497" s="3" t="s">
        <v>309</v>
      </c>
      <c r="P497" s="24"/>
      <c r="Q497" s="25"/>
    </row>
    <row r="498" spans="1:17" outlineLevel="1" x14ac:dyDescent="0.3">
      <c r="A498" s="3" t="s">
        <v>87</v>
      </c>
      <c r="B498" s="17" t="s">
        <v>76</v>
      </c>
      <c r="C498" s="17" t="s">
        <v>312</v>
      </c>
      <c r="D498" s="44">
        <v>90</v>
      </c>
      <c r="E498" s="4" t="s">
        <v>320</v>
      </c>
      <c r="F498" s="18"/>
      <c r="G498" s="19"/>
      <c r="H498" s="20">
        <v>8</v>
      </c>
      <c r="I498" s="42">
        <f t="shared" si="18"/>
        <v>8</v>
      </c>
      <c r="J498" s="22"/>
      <c r="K498" s="23">
        <v>6</v>
      </c>
      <c r="M498" s="42">
        <f t="shared" si="17"/>
        <v>14</v>
      </c>
      <c r="N498" s="3" t="s">
        <v>34</v>
      </c>
      <c r="O498" s="3" t="s">
        <v>309</v>
      </c>
      <c r="P498" s="24"/>
      <c r="Q498" s="25"/>
    </row>
    <row r="499" spans="1:17" outlineLevel="1" x14ac:dyDescent="0.3">
      <c r="A499" s="3" t="s">
        <v>87</v>
      </c>
      <c r="B499" s="17" t="s">
        <v>41</v>
      </c>
      <c r="C499" s="17" t="s">
        <v>312</v>
      </c>
      <c r="D499" s="44">
        <v>90</v>
      </c>
      <c r="E499" s="44"/>
      <c r="F499" s="18"/>
      <c r="G499" s="19"/>
      <c r="H499" s="20">
        <v>6</v>
      </c>
      <c r="I499" s="42">
        <f t="shared" si="18"/>
        <v>6</v>
      </c>
      <c r="J499" s="22"/>
      <c r="K499" s="23">
        <v>7</v>
      </c>
      <c r="M499" s="42">
        <f t="shared" si="17"/>
        <v>13</v>
      </c>
      <c r="N499" s="3" t="s">
        <v>34</v>
      </c>
      <c r="O499" s="3" t="s">
        <v>309</v>
      </c>
      <c r="P499" s="24"/>
      <c r="Q499" s="25"/>
    </row>
    <row r="500" spans="1:17" outlineLevel="1" x14ac:dyDescent="0.3">
      <c r="A500" s="3" t="s">
        <v>87</v>
      </c>
      <c r="B500" s="17" t="s">
        <v>83</v>
      </c>
      <c r="C500" s="17" t="s">
        <v>312</v>
      </c>
      <c r="D500" s="44">
        <v>90</v>
      </c>
      <c r="E500" s="44"/>
      <c r="F500" s="18"/>
      <c r="G500" s="19"/>
      <c r="H500" s="20">
        <v>6</v>
      </c>
      <c r="I500" s="42">
        <f t="shared" si="18"/>
        <v>6</v>
      </c>
      <c r="J500" s="22"/>
      <c r="K500" s="23">
        <v>5</v>
      </c>
      <c r="M500" s="42">
        <f t="shared" si="17"/>
        <v>11</v>
      </c>
      <c r="N500" s="3" t="s">
        <v>34</v>
      </c>
      <c r="O500" s="3" t="s">
        <v>309</v>
      </c>
      <c r="P500" s="24"/>
    </row>
    <row r="501" spans="1:17" outlineLevel="1" x14ac:dyDescent="0.3">
      <c r="A501" s="3" t="s">
        <v>87</v>
      </c>
      <c r="B501" s="17" t="s">
        <v>80</v>
      </c>
      <c r="C501" s="17" t="s">
        <v>312</v>
      </c>
      <c r="D501" s="44">
        <v>90</v>
      </c>
      <c r="E501" s="44" t="s">
        <v>320</v>
      </c>
      <c r="F501" s="18"/>
      <c r="G501" s="19"/>
      <c r="H501" s="20">
        <v>2</v>
      </c>
      <c r="I501" s="42">
        <f t="shared" si="18"/>
        <v>2</v>
      </c>
      <c r="J501" s="22"/>
      <c r="K501" s="23">
        <v>4</v>
      </c>
      <c r="M501" s="42">
        <f t="shared" si="17"/>
        <v>6</v>
      </c>
      <c r="N501" s="3" t="s">
        <v>34</v>
      </c>
      <c r="O501" s="3" t="s">
        <v>309</v>
      </c>
      <c r="P501" s="24"/>
      <c r="Q501" s="25"/>
    </row>
    <row r="502" spans="1:17" outlineLevel="1" x14ac:dyDescent="0.3">
      <c r="A502" s="3" t="s">
        <v>87</v>
      </c>
      <c r="B502" s="17" t="s">
        <v>71</v>
      </c>
      <c r="C502" s="17" t="s">
        <v>312</v>
      </c>
      <c r="D502" s="44">
        <v>90</v>
      </c>
      <c r="E502" s="44"/>
      <c r="F502" s="18"/>
      <c r="G502" s="19"/>
      <c r="H502" s="20">
        <v>4</v>
      </c>
      <c r="I502" s="42">
        <f t="shared" si="18"/>
        <v>4</v>
      </c>
      <c r="J502" s="22"/>
      <c r="K502" s="23"/>
      <c r="M502" s="42">
        <f t="shared" si="17"/>
        <v>4</v>
      </c>
      <c r="N502" s="3" t="s">
        <v>34</v>
      </c>
      <c r="O502" s="3" t="s">
        <v>309</v>
      </c>
      <c r="P502" s="24"/>
      <c r="Q502" s="25"/>
    </row>
    <row r="503" spans="1:17" outlineLevel="1" x14ac:dyDescent="0.3">
      <c r="A503" s="3" t="s">
        <v>87</v>
      </c>
      <c r="B503" s="17" t="s">
        <v>88</v>
      </c>
      <c r="C503" s="17" t="s">
        <v>311</v>
      </c>
      <c r="D503" s="44">
        <v>90</v>
      </c>
      <c r="E503" s="44" t="s">
        <v>320</v>
      </c>
      <c r="F503" s="18"/>
      <c r="G503" s="19"/>
      <c r="H503" s="20">
        <v>3</v>
      </c>
      <c r="I503" s="42">
        <f t="shared" si="18"/>
        <v>3</v>
      </c>
      <c r="J503" s="22">
        <v>1</v>
      </c>
      <c r="K503" s="23"/>
      <c r="M503" s="42">
        <f t="shared" si="17"/>
        <v>4</v>
      </c>
      <c r="N503" s="3" t="s">
        <v>34</v>
      </c>
      <c r="O503" s="3" t="s">
        <v>309</v>
      </c>
      <c r="P503" s="24"/>
      <c r="Q503" s="25"/>
    </row>
    <row r="504" spans="1:17" outlineLevel="1" x14ac:dyDescent="0.3">
      <c r="A504" s="3" t="s">
        <v>87</v>
      </c>
      <c r="B504" s="17" t="s">
        <v>65</v>
      </c>
      <c r="C504" s="17" t="s">
        <v>314</v>
      </c>
      <c r="D504" s="44">
        <v>90</v>
      </c>
      <c r="E504" s="44"/>
      <c r="F504" s="18"/>
      <c r="G504" s="19"/>
      <c r="H504" s="20">
        <v>3</v>
      </c>
      <c r="I504" s="42">
        <f t="shared" si="18"/>
        <v>3</v>
      </c>
      <c r="J504" s="22"/>
      <c r="K504" s="23"/>
      <c r="M504" s="42">
        <f t="shared" si="17"/>
        <v>3</v>
      </c>
      <c r="N504" s="3" t="s">
        <v>34</v>
      </c>
      <c r="O504" s="3" t="s">
        <v>309</v>
      </c>
      <c r="P504" s="24"/>
      <c r="Q504" s="25"/>
    </row>
    <row r="505" spans="1:17" outlineLevel="1" x14ac:dyDescent="0.3">
      <c r="A505" s="3" t="s">
        <v>87</v>
      </c>
      <c r="B505" s="17" t="s">
        <v>73</v>
      </c>
      <c r="C505" s="17" t="s">
        <v>312</v>
      </c>
      <c r="D505" s="44">
        <v>90</v>
      </c>
      <c r="E505" s="44"/>
      <c r="F505" s="18"/>
      <c r="G505" s="19"/>
      <c r="H505" s="20">
        <v>3</v>
      </c>
      <c r="I505" s="42">
        <f t="shared" si="18"/>
        <v>3</v>
      </c>
      <c r="J505" s="22"/>
      <c r="K505" s="23"/>
      <c r="M505" s="42">
        <f t="shared" si="17"/>
        <v>3</v>
      </c>
      <c r="N505" s="3" t="s">
        <v>34</v>
      </c>
      <c r="O505" s="3" t="s">
        <v>309</v>
      </c>
      <c r="P505" s="24"/>
    </row>
    <row r="506" spans="1:17" outlineLevel="1" x14ac:dyDescent="0.3">
      <c r="A506" s="3" t="s">
        <v>87</v>
      </c>
      <c r="B506" s="17" t="s">
        <v>86</v>
      </c>
      <c r="C506" s="17" t="s">
        <v>311</v>
      </c>
      <c r="D506" s="44">
        <v>90</v>
      </c>
      <c r="E506" s="44" t="s">
        <v>320</v>
      </c>
      <c r="F506" s="18"/>
      <c r="G506" s="19"/>
      <c r="H506" s="20"/>
      <c r="I506" s="42">
        <f t="shared" si="18"/>
        <v>0</v>
      </c>
      <c r="J506" s="22"/>
      <c r="K506" s="23">
        <v>2</v>
      </c>
      <c r="M506" s="42">
        <f t="shared" si="17"/>
        <v>2</v>
      </c>
      <c r="N506" s="3" t="s">
        <v>34</v>
      </c>
      <c r="O506" s="3" t="s">
        <v>309</v>
      </c>
      <c r="P506" s="24"/>
      <c r="Q506" s="25"/>
    </row>
    <row r="507" spans="1:17" outlineLevel="1" x14ac:dyDescent="0.3">
      <c r="A507" s="3" t="s">
        <v>87</v>
      </c>
      <c r="B507" s="17" t="s">
        <v>263</v>
      </c>
      <c r="C507" s="17" t="s">
        <v>266</v>
      </c>
      <c r="D507" s="44">
        <v>90</v>
      </c>
      <c r="E507" s="44"/>
      <c r="F507" s="18"/>
      <c r="G507" s="19"/>
      <c r="H507" s="20">
        <v>1</v>
      </c>
      <c r="I507" s="42">
        <f t="shared" si="18"/>
        <v>1</v>
      </c>
      <c r="J507" s="22"/>
      <c r="K507" s="23"/>
      <c r="M507" s="42">
        <f t="shared" si="17"/>
        <v>1</v>
      </c>
      <c r="N507" s="3" t="s">
        <v>34</v>
      </c>
      <c r="O507" s="3" t="s">
        <v>309</v>
      </c>
      <c r="P507" s="24"/>
    </row>
    <row r="508" spans="1:17" outlineLevel="1" x14ac:dyDescent="0.3">
      <c r="A508" s="3" t="s">
        <v>87</v>
      </c>
      <c r="B508" s="17" t="s">
        <v>61</v>
      </c>
      <c r="C508" s="17" t="s">
        <v>314</v>
      </c>
      <c r="D508" s="44">
        <v>90</v>
      </c>
      <c r="E508" s="44"/>
      <c r="F508" s="18"/>
      <c r="G508" s="19"/>
      <c r="H508" s="20">
        <v>1</v>
      </c>
      <c r="I508" s="42">
        <f t="shared" si="18"/>
        <v>1</v>
      </c>
      <c r="J508" s="22"/>
      <c r="K508" s="23"/>
      <c r="M508" s="42">
        <f t="shared" si="17"/>
        <v>1</v>
      </c>
      <c r="N508" s="3" t="s">
        <v>34</v>
      </c>
      <c r="O508" s="3" t="s">
        <v>309</v>
      </c>
      <c r="P508" s="24"/>
      <c r="Q508" s="25"/>
    </row>
    <row r="509" spans="1:17" outlineLevel="1" x14ac:dyDescent="0.3">
      <c r="A509" s="3" t="s">
        <v>87</v>
      </c>
      <c r="B509" s="17" t="s">
        <v>40</v>
      </c>
      <c r="C509" s="17" t="s">
        <v>314</v>
      </c>
      <c r="D509" s="44">
        <v>90</v>
      </c>
      <c r="E509" s="44"/>
      <c r="F509" s="18"/>
      <c r="G509" s="19"/>
      <c r="H509" s="20">
        <v>1</v>
      </c>
      <c r="I509" s="42">
        <f t="shared" si="18"/>
        <v>1</v>
      </c>
      <c r="J509" s="22"/>
      <c r="K509" s="23"/>
      <c r="M509" s="42">
        <f t="shared" si="17"/>
        <v>1</v>
      </c>
      <c r="N509" s="3" t="s">
        <v>34</v>
      </c>
      <c r="O509" s="3" t="s">
        <v>309</v>
      </c>
      <c r="P509" s="24"/>
      <c r="Q509" s="25"/>
    </row>
    <row r="510" spans="1:17" outlineLevel="1" x14ac:dyDescent="0.3">
      <c r="A510" s="3" t="s">
        <v>87</v>
      </c>
      <c r="B510" s="17" t="s">
        <v>89</v>
      </c>
      <c r="C510" s="17" t="s">
        <v>314</v>
      </c>
      <c r="D510" s="44">
        <v>90</v>
      </c>
      <c r="E510" s="44"/>
      <c r="F510" s="18"/>
      <c r="G510" s="19"/>
      <c r="H510" s="20"/>
      <c r="I510" s="42">
        <f t="shared" si="18"/>
        <v>0</v>
      </c>
      <c r="J510" s="22"/>
      <c r="K510" s="23">
        <v>1</v>
      </c>
      <c r="M510" s="42">
        <f t="shared" si="17"/>
        <v>1</v>
      </c>
      <c r="N510" s="3" t="s">
        <v>34</v>
      </c>
      <c r="O510" s="3" t="s">
        <v>309</v>
      </c>
      <c r="P510" s="24"/>
    </row>
    <row r="511" spans="1:17" outlineLevel="1" x14ac:dyDescent="0.3">
      <c r="A511" s="3" t="s">
        <v>87</v>
      </c>
      <c r="B511" s="17" t="s">
        <v>63</v>
      </c>
      <c r="C511" s="17" t="s">
        <v>311</v>
      </c>
      <c r="D511" s="44">
        <v>90</v>
      </c>
      <c r="E511" s="44"/>
      <c r="F511" s="18"/>
      <c r="G511" s="19"/>
      <c r="H511" s="20">
        <v>1</v>
      </c>
      <c r="I511" s="42">
        <f t="shared" si="18"/>
        <v>1</v>
      </c>
      <c r="J511" s="22"/>
      <c r="K511" s="23"/>
      <c r="M511" s="42">
        <f t="shared" si="17"/>
        <v>1</v>
      </c>
      <c r="N511" s="3" t="s">
        <v>34</v>
      </c>
      <c r="O511" s="3" t="s">
        <v>309</v>
      </c>
      <c r="P511" s="24"/>
      <c r="Q511" s="25"/>
    </row>
    <row r="512" spans="1:17" outlineLevel="1" x14ac:dyDescent="0.3">
      <c r="A512" s="3" t="s">
        <v>87</v>
      </c>
      <c r="B512" s="17" t="s">
        <v>90</v>
      </c>
      <c r="C512" s="17" t="s">
        <v>312</v>
      </c>
      <c r="D512" s="44">
        <v>90</v>
      </c>
      <c r="E512" s="44"/>
      <c r="F512" s="18"/>
      <c r="G512" s="19"/>
      <c r="H512" s="20">
        <v>1</v>
      </c>
      <c r="I512" s="42">
        <f t="shared" si="18"/>
        <v>1</v>
      </c>
      <c r="J512" s="22"/>
      <c r="K512" s="23"/>
      <c r="M512" s="42">
        <f t="shared" si="17"/>
        <v>1</v>
      </c>
      <c r="N512" s="3" t="s">
        <v>34</v>
      </c>
      <c r="O512" s="3" t="s">
        <v>309</v>
      </c>
      <c r="P512" s="24"/>
    </row>
    <row r="513" spans="1:17" outlineLevel="1" x14ac:dyDescent="0.3">
      <c r="A513" s="3" t="s">
        <v>87</v>
      </c>
      <c r="B513" s="17" t="s">
        <v>65</v>
      </c>
      <c r="C513" s="17" t="s">
        <v>314</v>
      </c>
      <c r="D513" s="44">
        <v>90</v>
      </c>
      <c r="E513" s="44"/>
      <c r="F513" s="18"/>
      <c r="G513" s="19"/>
      <c r="H513" s="20"/>
      <c r="I513" s="42">
        <f t="shared" si="18"/>
        <v>0</v>
      </c>
      <c r="J513" s="22"/>
      <c r="K513" s="23">
        <v>1</v>
      </c>
      <c r="M513" s="42">
        <f t="shared" si="17"/>
        <v>1</v>
      </c>
      <c r="N513" s="3" t="s">
        <v>34</v>
      </c>
      <c r="O513" s="3" t="s">
        <v>309</v>
      </c>
      <c r="P513" s="24"/>
    </row>
    <row r="514" spans="1:17" outlineLevel="1" x14ac:dyDescent="0.3">
      <c r="A514" s="3" t="s">
        <v>87</v>
      </c>
      <c r="B514" s="17" t="s">
        <v>51</v>
      </c>
      <c r="C514" s="17" t="s">
        <v>311</v>
      </c>
      <c r="D514" s="44">
        <v>90</v>
      </c>
      <c r="E514" s="44"/>
      <c r="F514" s="18"/>
      <c r="G514" s="19"/>
      <c r="H514" s="20"/>
      <c r="I514" s="42">
        <f t="shared" si="18"/>
        <v>0</v>
      </c>
      <c r="J514" s="22"/>
      <c r="K514" s="23">
        <v>1</v>
      </c>
      <c r="M514" s="42">
        <f t="shared" ref="M514:M577" si="19">SUM(I514:L514)</f>
        <v>1</v>
      </c>
      <c r="N514" s="3" t="s">
        <v>34</v>
      </c>
      <c r="O514" s="3" t="s">
        <v>309</v>
      </c>
      <c r="P514" s="24"/>
    </row>
    <row r="515" spans="1:17" outlineLevel="1" x14ac:dyDescent="0.3">
      <c r="A515" s="3" t="s">
        <v>84</v>
      </c>
      <c r="B515" s="17" t="s">
        <v>76</v>
      </c>
      <c r="C515" s="17" t="s">
        <v>312</v>
      </c>
      <c r="D515" s="44">
        <v>90</v>
      </c>
      <c r="E515" s="4" t="s">
        <v>320</v>
      </c>
      <c r="F515" s="18"/>
      <c r="G515" s="19"/>
      <c r="H515" s="20">
        <v>8</v>
      </c>
      <c r="I515" s="42">
        <f t="shared" si="18"/>
        <v>8</v>
      </c>
      <c r="J515" s="22"/>
      <c r="K515" s="23">
        <v>5</v>
      </c>
      <c r="M515" s="42">
        <f t="shared" si="19"/>
        <v>13</v>
      </c>
      <c r="N515" s="3" t="s">
        <v>34</v>
      </c>
      <c r="O515" s="3" t="s">
        <v>309</v>
      </c>
      <c r="P515" s="24"/>
      <c r="Q515" s="25"/>
    </row>
    <row r="516" spans="1:17" outlineLevel="1" x14ac:dyDescent="0.3">
      <c r="A516" s="3" t="s">
        <v>84</v>
      </c>
      <c r="B516" s="17" t="s">
        <v>41</v>
      </c>
      <c r="C516" s="17" t="s">
        <v>312</v>
      </c>
      <c r="D516" s="44">
        <v>90</v>
      </c>
      <c r="E516" s="44"/>
      <c r="F516" s="18"/>
      <c r="G516" s="19"/>
      <c r="H516" s="20">
        <v>3</v>
      </c>
      <c r="I516" s="42">
        <f t="shared" si="18"/>
        <v>3</v>
      </c>
      <c r="J516" s="22"/>
      <c r="K516" s="23">
        <v>6</v>
      </c>
      <c r="M516" s="42">
        <f t="shared" si="19"/>
        <v>9</v>
      </c>
      <c r="N516" s="3" t="s">
        <v>34</v>
      </c>
      <c r="O516" s="3" t="s">
        <v>309</v>
      </c>
      <c r="P516" s="24"/>
      <c r="Q516" s="25"/>
    </row>
    <row r="517" spans="1:17" outlineLevel="1" x14ac:dyDescent="0.3">
      <c r="A517" s="3" t="s">
        <v>84</v>
      </c>
      <c r="B517" s="17" t="s">
        <v>71</v>
      </c>
      <c r="C517" s="17" t="s">
        <v>312</v>
      </c>
      <c r="D517" s="44">
        <v>90</v>
      </c>
      <c r="E517" s="44"/>
      <c r="F517" s="18"/>
      <c r="G517" s="19"/>
      <c r="H517" s="20">
        <v>3</v>
      </c>
      <c r="I517" s="42">
        <f t="shared" si="18"/>
        <v>3</v>
      </c>
      <c r="J517" s="22"/>
      <c r="K517" s="23">
        <v>5</v>
      </c>
      <c r="M517" s="42">
        <f t="shared" si="19"/>
        <v>8</v>
      </c>
      <c r="N517" s="3" t="s">
        <v>34</v>
      </c>
      <c r="O517" s="3" t="s">
        <v>309</v>
      </c>
      <c r="P517" s="24"/>
      <c r="Q517" s="25"/>
    </row>
    <row r="518" spans="1:17" outlineLevel="1" x14ac:dyDescent="0.3">
      <c r="A518" s="3" t="s">
        <v>84</v>
      </c>
      <c r="B518" s="17" t="s">
        <v>61</v>
      </c>
      <c r="C518" s="17" t="s">
        <v>314</v>
      </c>
      <c r="D518" s="44">
        <v>90</v>
      </c>
      <c r="E518" s="44"/>
      <c r="F518" s="18"/>
      <c r="G518" s="19"/>
      <c r="H518" s="20">
        <v>6</v>
      </c>
      <c r="I518" s="42">
        <f t="shared" si="18"/>
        <v>6</v>
      </c>
      <c r="J518" s="22"/>
      <c r="K518" s="23"/>
      <c r="M518" s="42">
        <f t="shared" si="19"/>
        <v>6</v>
      </c>
      <c r="N518" s="3" t="s">
        <v>34</v>
      </c>
      <c r="O518" s="3" t="s">
        <v>309</v>
      </c>
      <c r="P518" s="24"/>
      <c r="Q518" s="25"/>
    </row>
    <row r="519" spans="1:17" outlineLevel="1" x14ac:dyDescent="0.3">
      <c r="A519" s="3" t="s">
        <v>84</v>
      </c>
      <c r="B519" s="17" t="s">
        <v>63</v>
      </c>
      <c r="C519" s="17" t="s">
        <v>311</v>
      </c>
      <c r="D519" s="44">
        <v>90</v>
      </c>
      <c r="E519" s="44"/>
      <c r="F519" s="18"/>
      <c r="G519" s="19"/>
      <c r="H519" s="20">
        <v>3</v>
      </c>
      <c r="I519" s="42">
        <f t="shared" si="18"/>
        <v>3</v>
      </c>
      <c r="J519" s="22"/>
      <c r="K519" s="23">
        <v>2</v>
      </c>
      <c r="M519" s="42">
        <f t="shared" si="19"/>
        <v>5</v>
      </c>
      <c r="N519" s="3" t="s">
        <v>34</v>
      </c>
      <c r="O519" s="3" t="s">
        <v>309</v>
      </c>
      <c r="P519" s="24"/>
      <c r="Q519" s="25"/>
    </row>
    <row r="520" spans="1:17" outlineLevel="1" x14ac:dyDescent="0.3">
      <c r="A520" s="3" t="s">
        <v>84</v>
      </c>
      <c r="B520" s="17" t="s">
        <v>80</v>
      </c>
      <c r="C520" s="17" t="s">
        <v>312</v>
      </c>
      <c r="D520" s="44">
        <v>90</v>
      </c>
      <c r="E520" s="44" t="s">
        <v>320</v>
      </c>
      <c r="F520" s="18"/>
      <c r="G520" s="19"/>
      <c r="H520" s="20">
        <v>2</v>
      </c>
      <c r="I520" s="42">
        <f t="shared" si="18"/>
        <v>2</v>
      </c>
      <c r="J520" s="22"/>
      <c r="K520" s="23">
        <v>3</v>
      </c>
      <c r="M520" s="42">
        <f t="shared" si="19"/>
        <v>5</v>
      </c>
      <c r="N520" s="3" t="s">
        <v>34</v>
      </c>
      <c r="O520" s="3" t="s">
        <v>309</v>
      </c>
      <c r="P520" s="24"/>
      <c r="Q520" s="25"/>
    </row>
    <row r="521" spans="1:17" outlineLevel="1" x14ac:dyDescent="0.3">
      <c r="A521" s="3" t="s">
        <v>84</v>
      </c>
      <c r="B521" s="17" t="s">
        <v>86</v>
      </c>
      <c r="C521" s="17" t="s">
        <v>311</v>
      </c>
      <c r="D521" s="44">
        <v>90</v>
      </c>
      <c r="E521" s="44" t="s">
        <v>320</v>
      </c>
      <c r="F521" s="18"/>
      <c r="G521" s="19"/>
      <c r="H521" s="20">
        <v>3</v>
      </c>
      <c r="I521" s="42">
        <f t="shared" si="18"/>
        <v>3</v>
      </c>
      <c r="J521" s="22"/>
      <c r="K521" s="23">
        <v>1</v>
      </c>
      <c r="M521" s="42">
        <f t="shared" si="19"/>
        <v>4</v>
      </c>
      <c r="N521" s="3" t="s">
        <v>34</v>
      </c>
      <c r="O521" s="3" t="s">
        <v>309</v>
      </c>
      <c r="P521" s="24"/>
      <c r="Q521" s="25"/>
    </row>
    <row r="522" spans="1:17" outlineLevel="1" x14ac:dyDescent="0.3">
      <c r="A522" s="3" t="s">
        <v>84</v>
      </c>
      <c r="B522" s="17" t="s">
        <v>51</v>
      </c>
      <c r="C522" s="17" t="s">
        <v>311</v>
      </c>
      <c r="D522" s="44">
        <v>90</v>
      </c>
      <c r="E522" s="44"/>
      <c r="F522" s="18"/>
      <c r="G522" s="19"/>
      <c r="H522" s="20">
        <v>1</v>
      </c>
      <c r="I522" s="42">
        <f t="shared" si="18"/>
        <v>1</v>
      </c>
      <c r="J522" s="22"/>
      <c r="K522" s="23">
        <v>2</v>
      </c>
      <c r="M522" s="42">
        <f t="shared" si="19"/>
        <v>3</v>
      </c>
      <c r="N522" s="3" t="s">
        <v>34</v>
      </c>
      <c r="O522" s="3" t="s">
        <v>309</v>
      </c>
      <c r="P522" s="24"/>
      <c r="Q522" s="25"/>
    </row>
    <row r="523" spans="1:17" outlineLevel="1" x14ac:dyDescent="0.3">
      <c r="A523" s="3" t="s">
        <v>84</v>
      </c>
      <c r="B523" s="17" t="s">
        <v>35</v>
      </c>
      <c r="C523" s="17" t="s">
        <v>312</v>
      </c>
      <c r="D523" s="44">
        <v>90</v>
      </c>
      <c r="E523" s="44"/>
      <c r="F523" s="18"/>
      <c r="G523" s="19"/>
      <c r="H523" s="20"/>
      <c r="I523" s="42">
        <f t="shared" si="18"/>
        <v>0</v>
      </c>
      <c r="J523" s="22"/>
      <c r="K523" s="23">
        <v>2</v>
      </c>
      <c r="M523" s="42">
        <f t="shared" si="19"/>
        <v>2</v>
      </c>
      <c r="N523" s="3" t="s">
        <v>34</v>
      </c>
      <c r="O523" s="3" t="s">
        <v>309</v>
      </c>
      <c r="P523" s="24"/>
      <c r="Q523" s="25"/>
    </row>
    <row r="524" spans="1:17" outlineLevel="1" x14ac:dyDescent="0.3">
      <c r="A524" s="3" t="s">
        <v>84</v>
      </c>
      <c r="B524" s="17" t="s">
        <v>54</v>
      </c>
      <c r="C524" s="17" t="s">
        <v>314</v>
      </c>
      <c r="D524" s="44">
        <v>90</v>
      </c>
      <c r="E524" s="44"/>
      <c r="F524" s="18"/>
      <c r="G524" s="19"/>
      <c r="H524" s="20">
        <v>1</v>
      </c>
      <c r="I524" s="42">
        <f t="shared" ref="I524:I587" si="20">SUM(F524:H524)</f>
        <v>1</v>
      </c>
      <c r="J524" s="22"/>
      <c r="K524" s="23">
        <v>1</v>
      </c>
      <c r="M524" s="42">
        <f t="shared" si="19"/>
        <v>2</v>
      </c>
      <c r="N524" s="3" t="s">
        <v>34</v>
      </c>
      <c r="O524" s="3" t="s">
        <v>309</v>
      </c>
      <c r="P524" s="24"/>
      <c r="Q524" s="25"/>
    </row>
    <row r="525" spans="1:17" outlineLevel="1" x14ac:dyDescent="0.3">
      <c r="A525" s="3" t="s">
        <v>84</v>
      </c>
      <c r="B525" s="17" t="s">
        <v>78</v>
      </c>
      <c r="C525" s="17" t="s">
        <v>312</v>
      </c>
      <c r="D525" s="44">
        <v>90</v>
      </c>
      <c r="E525" s="44"/>
      <c r="F525" s="18"/>
      <c r="G525" s="19"/>
      <c r="H525" s="20">
        <v>1</v>
      </c>
      <c r="I525" s="42">
        <f t="shared" si="20"/>
        <v>1</v>
      </c>
      <c r="J525" s="22"/>
      <c r="K525" s="23"/>
      <c r="M525" s="42">
        <f t="shared" si="19"/>
        <v>1</v>
      </c>
      <c r="N525" s="3" t="s">
        <v>34</v>
      </c>
      <c r="O525" s="3" t="s">
        <v>309</v>
      </c>
      <c r="P525" s="24"/>
      <c r="Q525" s="25"/>
    </row>
    <row r="526" spans="1:17" outlineLevel="1" x14ac:dyDescent="0.3">
      <c r="A526" s="3" t="s">
        <v>84</v>
      </c>
      <c r="B526" s="17" t="s">
        <v>263</v>
      </c>
      <c r="C526" s="17" t="s">
        <v>266</v>
      </c>
      <c r="D526" s="44">
        <v>90</v>
      </c>
      <c r="E526" s="44"/>
      <c r="F526" s="18"/>
      <c r="G526" s="19"/>
      <c r="H526" s="20"/>
      <c r="I526" s="42">
        <f t="shared" si="20"/>
        <v>0</v>
      </c>
      <c r="J526" s="22"/>
      <c r="K526" s="23">
        <v>1</v>
      </c>
      <c r="M526" s="42">
        <f t="shared" si="19"/>
        <v>1</v>
      </c>
      <c r="N526" s="3" t="s">
        <v>34</v>
      </c>
      <c r="O526" s="3" t="s">
        <v>309</v>
      </c>
      <c r="P526" s="24"/>
    </row>
    <row r="527" spans="1:17" outlineLevel="1" x14ac:dyDescent="0.3">
      <c r="A527" s="3" t="s">
        <v>84</v>
      </c>
      <c r="B527" s="17" t="s">
        <v>83</v>
      </c>
      <c r="C527" s="17" t="s">
        <v>312</v>
      </c>
      <c r="D527" s="44">
        <v>90</v>
      </c>
      <c r="E527" s="44"/>
      <c r="F527" s="18"/>
      <c r="G527" s="19"/>
      <c r="H527" s="20">
        <v>1</v>
      </c>
      <c r="I527" s="42">
        <f t="shared" si="20"/>
        <v>1</v>
      </c>
      <c r="J527" s="22"/>
      <c r="K527" s="23"/>
      <c r="M527" s="42">
        <f t="shared" si="19"/>
        <v>1</v>
      </c>
      <c r="N527" s="3" t="s">
        <v>34</v>
      </c>
      <c r="O527" s="3" t="s">
        <v>309</v>
      </c>
      <c r="P527" s="24"/>
    </row>
    <row r="528" spans="1:17" outlineLevel="1" x14ac:dyDescent="0.3">
      <c r="A528" s="3" t="s">
        <v>84</v>
      </c>
      <c r="B528" s="17" t="s">
        <v>81</v>
      </c>
      <c r="C528" s="17" t="s">
        <v>314</v>
      </c>
      <c r="D528" s="44">
        <v>90</v>
      </c>
      <c r="E528" s="44" t="s">
        <v>320</v>
      </c>
      <c r="F528" s="18"/>
      <c r="G528" s="19"/>
      <c r="H528" s="20">
        <v>1</v>
      </c>
      <c r="I528" s="42">
        <f t="shared" si="20"/>
        <v>1</v>
      </c>
      <c r="J528" s="22"/>
      <c r="K528" s="23"/>
      <c r="M528" s="42">
        <f t="shared" si="19"/>
        <v>1</v>
      </c>
      <c r="N528" s="3" t="s">
        <v>34</v>
      </c>
      <c r="O528" s="3" t="s">
        <v>309</v>
      </c>
      <c r="P528" s="24"/>
      <c r="Q528" s="25"/>
    </row>
    <row r="529" spans="1:17" outlineLevel="1" x14ac:dyDescent="0.3">
      <c r="A529" s="3" t="s">
        <v>84</v>
      </c>
      <c r="B529" s="17" t="s">
        <v>65</v>
      </c>
      <c r="C529" s="17" t="s">
        <v>314</v>
      </c>
      <c r="D529" s="44">
        <v>90</v>
      </c>
      <c r="E529" s="44"/>
      <c r="F529" s="18"/>
      <c r="G529" s="19"/>
      <c r="H529" s="20">
        <v>1</v>
      </c>
      <c r="I529" s="42">
        <f t="shared" si="20"/>
        <v>1</v>
      </c>
      <c r="J529" s="22"/>
      <c r="K529" s="23"/>
      <c r="M529" s="42">
        <f t="shared" si="19"/>
        <v>1</v>
      </c>
      <c r="N529" s="3" t="s">
        <v>34</v>
      </c>
      <c r="O529" s="3" t="s">
        <v>309</v>
      </c>
      <c r="P529" s="24"/>
      <c r="Q529" s="25"/>
    </row>
    <row r="530" spans="1:17" outlineLevel="1" x14ac:dyDescent="0.3">
      <c r="A530" s="3" t="s">
        <v>84</v>
      </c>
      <c r="B530" s="17" t="s">
        <v>73</v>
      </c>
      <c r="C530" s="17" t="s">
        <v>312</v>
      </c>
      <c r="D530" s="44">
        <v>90</v>
      </c>
      <c r="E530" s="44"/>
      <c r="F530" s="18"/>
      <c r="G530" s="19"/>
      <c r="H530" s="20"/>
      <c r="I530" s="42">
        <f t="shared" si="20"/>
        <v>0</v>
      </c>
      <c r="J530" s="22"/>
      <c r="K530" s="23">
        <v>1</v>
      </c>
      <c r="M530" s="42">
        <f t="shared" si="19"/>
        <v>1</v>
      </c>
      <c r="N530" s="3" t="s">
        <v>34</v>
      </c>
      <c r="O530" s="3" t="s">
        <v>309</v>
      </c>
      <c r="P530" s="24"/>
      <c r="Q530" s="25"/>
    </row>
    <row r="531" spans="1:17" outlineLevel="1" x14ac:dyDescent="0.3">
      <c r="A531" s="3" t="s">
        <v>84</v>
      </c>
      <c r="B531" s="17" t="s">
        <v>27</v>
      </c>
      <c r="C531" s="17" t="s">
        <v>311</v>
      </c>
      <c r="D531" s="44">
        <v>90</v>
      </c>
      <c r="E531" s="44"/>
      <c r="F531" s="18"/>
      <c r="G531" s="19"/>
      <c r="H531" s="20">
        <v>1</v>
      </c>
      <c r="I531" s="42">
        <f t="shared" si="20"/>
        <v>1</v>
      </c>
      <c r="J531" s="22"/>
      <c r="K531" s="23"/>
      <c r="M531" s="42">
        <f t="shared" si="19"/>
        <v>1</v>
      </c>
      <c r="N531" s="3" t="s">
        <v>34</v>
      </c>
      <c r="O531" s="3" t="s">
        <v>309</v>
      </c>
      <c r="P531" s="24"/>
      <c r="Q531" s="25"/>
    </row>
    <row r="532" spans="1:17" outlineLevel="1" x14ac:dyDescent="0.3">
      <c r="A532" s="3" t="s">
        <v>79</v>
      </c>
      <c r="B532" s="17" t="s">
        <v>76</v>
      </c>
      <c r="C532" s="17" t="s">
        <v>312</v>
      </c>
      <c r="D532" s="4">
        <v>80</v>
      </c>
      <c r="E532" s="4" t="s">
        <v>320</v>
      </c>
      <c r="F532" s="18"/>
      <c r="G532" s="19"/>
      <c r="H532" s="20">
        <v>11</v>
      </c>
      <c r="I532" s="42">
        <f t="shared" si="20"/>
        <v>11</v>
      </c>
      <c r="J532" s="22">
        <v>2</v>
      </c>
      <c r="K532" s="23">
        <v>9</v>
      </c>
      <c r="L532" s="4">
        <v>1</v>
      </c>
      <c r="M532" s="42">
        <f t="shared" si="19"/>
        <v>23</v>
      </c>
      <c r="N532" s="3" t="s">
        <v>34</v>
      </c>
      <c r="O532" s="17" t="s">
        <v>304</v>
      </c>
      <c r="P532" s="24"/>
      <c r="Q532" s="25"/>
    </row>
    <row r="533" spans="1:17" outlineLevel="1" x14ac:dyDescent="0.3">
      <c r="A533" s="3" t="s">
        <v>79</v>
      </c>
      <c r="B533" s="17" t="s">
        <v>41</v>
      </c>
      <c r="C533" s="17" t="s">
        <v>312</v>
      </c>
      <c r="D533" s="4">
        <v>80</v>
      </c>
      <c r="F533" s="18"/>
      <c r="G533" s="19"/>
      <c r="H533" s="20">
        <v>10</v>
      </c>
      <c r="I533" s="42">
        <f t="shared" si="20"/>
        <v>10</v>
      </c>
      <c r="J533" s="22">
        <v>2</v>
      </c>
      <c r="K533" s="23">
        <v>9</v>
      </c>
      <c r="L533" s="4">
        <v>1</v>
      </c>
      <c r="M533" s="42">
        <f t="shared" si="19"/>
        <v>22</v>
      </c>
      <c r="N533" s="3" t="s">
        <v>34</v>
      </c>
      <c r="O533" s="17" t="s">
        <v>304</v>
      </c>
      <c r="P533" s="24"/>
      <c r="Q533" s="25"/>
    </row>
    <row r="534" spans="1:17" outlineLevel="1" x14ac:dyDescent="0.3">
      <c r="A534" s="3" t="s">
        <v>79</v>
      </c>
      <c r="B534" s="17" t="s">
        <v>80</v>
      </c>
      <c r="C534" s="17" t="s">
        <v>312</v>
      </c>
      <c r="D534" s="4">
        <v>80</v>
      </c>
      <c r="E534" s="4" t="s">
        <v>320</v>
      </c>
      <c r="F534" s="18"/>
      <c r="G534" s="19"/>
      <c r="H534" s="20">
        <v>3</v>
      </c>
      <c r="I534" s="42">
        <f t="shared" si="20"/>
        <v>3</v>
      </c>
      <c r="J534" s="22">
        <v>1</v>
      </c>
      <c r="K534" s="23">
        <v>7</v>
      </c>
      <c r="M534" s="42">
        <f t="shared" si="19"/>
        <v>11</v>
      </c>
      <c r="N534" s="3" t="s">
        <v>34</v>
      </c>
      <c r="O534" s="17"/>
      <c r="P534" s="24"/>
      <c r="Q534" s="25"/>
    </row>
    <row r="535" spans="1:17" outlineLevel="1" x14ac:dyDescent="0.3">
      <c r="A535" s="3" t="s">
        <v>79</v>
      </c>
      <c r="B535" s="17" t="s">
        <v>73</v>
      </c>
      <c r="C535" s="17" t="s">
        <v>312</v>
      </c>
      <c r="D535" s="4">
        <v>80</v>
      </c>
      <c r="F535" s="18"/>
      <c r="G535" s="19"/>
      <c r="H535" s="20">
        <v>6</v>
      </c>
      <c r="I535" s="42">
        <f t="shared" si="20"/>
        <v>6</v>
      </c>
      <c r="J535" s="22"/>
      <c r="K535" s="23"/>
      <c r="M535" s="42">
        <f t="shared" si="19"/>
        <v>6</v>
      </c>
      <c r="N535" s="3" t="s">
        <v>34</v>
      </c>
      <c r="O535" s="17"/>
      <c r="P535" s="24"/>
      <c r="Q535" s="25"/>
    </row>
    <row r="536" spans="1:17" outlineLevel="1" x14ac:dyDescent="0.3">
      <c r="A536" s="3" t="s">
        <v>79</v>
      </c>
      <c r="B536" s="17" t="s">
        <v>51</v>
      </c>
      <c r="C536" s="17" t="s">
        <v>311</v>
      </c>
      <c r="D536" s="4">
        <v>80</v>
      </c>
      <c r="F536" s="18"/>
      <c r="G536" s="19"/>
      <c r="H536" s="20">
        <v>1</v>
      </c>
      <c r="I536" s="42">
        <f t="shared" si="20"/>
        <v>1</v>
      </c>
      <c r="J536" s="22"/>
      <c r="K536" s="23">
        <v>3</v>
      </c>
      <c r="M536" s="42">
        <f t="shared" si="19"/>
        <v>4</v>
      </c>
      <c r="N536" s="3" t="s">
        <v>34</v>
      </c>
      <c r="O536" s="17"/>
      <c r="P536" s="24"/>
      <c r="Q536" s="25"/>
    </row>
    <row r="537" spans="1:17" outlineLevel="1" x14ac:dyDescent="0.3">
      <c r="A537" s="3" t="s">
        <v>79</v>
      </c>
      <c r="B537" s="17" t="s">
        <v>81</v>
      </c>
      <c r="C537" s="17" t="s">
        <v>314</v>
      </c>
      <c r="D537" s="4">
        <v>80</v>
      </c>
      <c r="E537" s="4" t="s">
        <v>320</v>
      </c>
      <c r="F537" s="18"/>
      <c r="G537" s="19"/>
      <c r="H537" s="20">
        <v>2</v>
      </c>
      <c r="I537" s="42">
        <f t="shared" si="20"/>
        <v>2</v>
      </c>
      <c r="J537" s="22"/>
      <c r="K537" s="23">
        <v>1</v>
      </c>
      <c r="M537" s="42">
        <f t="shared" si="19"/>
        <v>3</v>
      </c>
      <c r="N537" s="3" t="s">
        <v>34</v>
      </c>
      <c r="O537" s="17"/>
      <c r="P537" s="24"/>
      <c r="Q537" s="25"/>
    </row>
    <row r="538" spans="1:17" outlineLevel="1" x14ac:dyDescent="0.3">
      <c r="A538" s="3" t="s">
        <v>79</v>
      </c>
      <c r="B538" s="17" t="s">
        <v>63</v>
      </c>
      <c r="C538" s="17" t="s">
        <v>311</v>
      </c>
      <c r="D538" s="4">
        <v>80</v>
      </c>
      <c r="F538" s="18"/>
      <c r="G538" s="19"/>
      <c r="H538" s="20">
        <v>2</v>
      </c>
      <c r="I538" s="42">
        <f t="shared" si="20"/>
        <v>2</v>
      </c>
      <c r="J538" s="22">
        <v>1</v>
      </c>
      <c r="K538" s="23"/>
      <c r="M538" s="42">
        <f t="shared" si="19"/>
        <v>3</v>
      </c>
      <c r="N538" s="3" t="s">
        <v>34</v>
      </c>
      <c r="O538" s="17"/>
      <c r="P538" s="24"/>
      <c r="Q538" s="25"/>
    </row>
    <row r="539" spans="1:17" outlineLevel="1" x14ac:dyDescent="0.3">
      <c r="A539" s="3" t="s">
        <v>79</v>
      </c>
      <c r="B539" s="17" t="s">
        <v>27</v>
      </c>
      <c r="C539" s="17" t="s">
        <v>311</v>
      </c>
      <c r="D539" s="4">
        <v>80</v>
      </c>
      <c r="F539" s="18"/>
      <c r="G539" s="19"/>
      <c r="H539" s="20">
        <v>1</v>
      </c>
      <c r="I539" s="42">
        <f t="shared" si="20"/>
        <v>1</v>
      </c>
      <c r="J539" s="22"/>
      <c r="K539" s="23">
        <v>2</v>
      </c>
      <c r="M539" s="42">
        <f t="shared" si="19"/>
        <v>3</v>
      </c>
      <c r="N539" s="3" t="s">
        <v>34</v>
      </c>
      <c r="O539" s="17"/>
      <c r="P539" s="24"/>
      <c r="Q539" s="25"/>
    </row>
    <row r="540" spans="1:17" outlineLevel="1" x14ac:dyDescent="0.3">
      <c r="A540" s="3" t="s">
        <v>79</v>
      </c>
      <c r="B540" s="17" t="s">
        <v>65</v>
      </c>
      <c r="C540" s="17" t="s">
        <v>314</v>
      </c>
      <c r="D540" s="4">
        <v>80</v>
      </c>
      <c r="F540" s="18"/>
      <c r="G540" s="19"/>
      <c r="H540" s="20">
        <v>1</v>
      </c>
      <c r="I540" s="42">
        <f t="shared" si="20"/>
        <v>1</v>
      </c>
      <c r="J540" s="22"/>
      <c r="K540" s="23">
        <v>1</v>
      </c>
      <c r="M540" s="42">
        <f t="shared" si="19"/>
        <v>2</v>
      </c>
      <c r="N540" s="3" t="s">
        <v>34</v>
      </c>
      <c r="O540" s="17"/>
      <c r="P540" s="24"/>
      <c r="Q540" s="25"/>
    </row>
    <row r="541" spans="1:17" outlineLevel="1" x14ac:dyDescent="0.3">
      <c r="A541" s="3" t="s">
        <v>79</v>
      </c>
      <c r="B541" s="17" t="s">
        <v>82</v>
      </c>
      <c r="C541" s="17" t="s">
        <v>312</v>
      </c>
      <c r="D541" s="4">
        <v>80</v>
      </c>
      <c r="F541" s="18"/>
      <c r="G541" s="19"/>
      <c r="H541" s="20"/>
      <c r="I541" s="42">
        <f t="shared" si="20"/>
        <v>0</v>
      </c>
      <c r="J541" s="22"/>
      <c r="K541" s="23">
        <v>1</v>
      </c>
      <c r="M541" s="42">
        <f t="shared" si="19"/>
        <v>1</v>
      </c>
      <c r="N541" s="3" t="s">
        <v>34</v>
      </c>
      <c r="O541" s="17"/>
      <c r="P541" s="24"/>
      <c r="Q541" s="25"/>
    </row>
    <row r="542" spans="1:17" outlineLevel="1" x14ac:dyDescent="0.3">
      <c r="A542" s="3" t="s">
        <v>79</v>
      </c>
      <c r="B542" s="17" t="s">
        <v>61</v>
      </c>
      <c r="C542" s="17" t="s">
        <v>314</v>
      </c>
      <c r="D542" s="4">
        <v>80</v>
      </c>
      <c r="F542" s="18"/>
      <c r="G542" s="19"/>
      <c r="H542" s="20"/>
      <c r="I542" s="42">
        <f t="shared" si="20"/>
        <v>0</v>
      </c>
      <c r="J542" s="22"/>
      <c r="K542" s="23">
        <v>1</v>
      </c>
      <c r="M542" s="42">
        <f t="shared" si="19"/>
        <v>1</v>
      </c>
      <c r="N542" s="3" t="s">
        <v>34</v>
      </c>
      <c r="O542" s="17"/>
      <c r="P542" s="24"/>
      <c r="Q542" s="25"/>
    </row>
    <row r="543" spans="1:17" outlineLevel="1" x14ac:dyDescent="0.3">
      <c r="A543" s="3" t="s">
        <v>79</v>
      </c>
      <c r="B543" s="17" t="s">
        <v>83</v>
      </c>
      <c r="C543" s="17" t="s">
        <v>312</v>
      </c>
      <c r="D543" s="4">
        <v>80</v>
      </c>
      <c r="F543" s="18"/>
      <c r="G543" s="19"/>
      <c r="H543" s="20">
        <v>1</v>
      </c>
      <c r="I543" s="42">
        <f t="shared" si="20"/>
        <v>1</v>
      </c>
      <c r="J543" s="22"/>
      <c r="K543" s="23"/>
      <c r="M543" s="42">
        <f t="shared" si="19"/>
        <v>1</v>
      </c>
      <c r="N543" s="3" t="s">
        <v>34</v>
      </c>
      <c r="O543" s="17"/>
      <c r="P543" s="24"/>
    </row>
    <row r="544" spans="1:17" outlineLevel="1" x14ac:dyDescent="0.3">
      <c r="A544" s="3" t="s">
        <v>79</v>
      </c>
      <c r="B544" s="17" t="s">
        <v>69</v>
      </c>
      <c r="C544" s="17" t="s">
        <v>312</v>
      </c>
      <c r="D544" s="4">
        <v>80</v>
      </c>
      <c r="F544" s="18"/>
      <c r="G544" s="19"/>
      <c r="H544" s="20"/>
      <c r="I544" s="42">
        <f t="shared" si="20"/>
        <v>0</v>
      </c>
      <c r="J544" s="22"/>
      <c r="K544" s="23">
        <v>1</v>
      </c>
      <c r="M544" s="42">
        <f t="shared" si="19"/>
        <v>1</v>
      </c>
      <c r="N544" s="3" t="s">
        <v>34</v>
      </c>
      <c r="O544" s="17"/>
      <c r="P544" s="24"/>
    </row>
    <row r="545" spans="1:17" outlineLevel="1" x14ac:dyDescent="0.3">
      <c r="A545" s="3" t="s">
        <v>79</v>
      </c>
      <c r="B545" s="17" t="s">
        <v>59</v>
      </c>
      <c r="C545" s="17" t="s">
        <v>314</v>
      </c>
      <c r="D545" s="4">
        <v>80</v>
      </c>
      <c r="F545" s="18"/>
      <c r="G545" s="19"/>
      <c r="H545" s="20">
        <v>1</v>
      </c>
      <c r="I545" s="42">
        <f t="shared" si="20"/>
        <v>1</v>
      </c>
      <c r="J545" s="22"/>
      <c r="K545" s="23"/>
      <c r="M545" s="42">
        <f t="shared" si="19"/>
        <v>1</v>
      </c>
      <c r="N545" s="3" t="s">
        <v>34</v>
      </c>
      <c r="O545" s="17"/>
      <c r="P545" s="24"/>
      <c r="Q545" s="25"/>
    </row>
    <row r="546" spans="1:17" outlineLevel="1" x14ac:dyDescent="0.3">
      <c r="A546" s="3" t="s">
        <v>79</v>
      </c>
      <c r="B546" s="17" t="s">
        <v>54</v>
      </c>
      <c r="C546" s="17" t="s">
        <v>314</v>
      </c>
      <c r="D546" s="4">
        <v>80</v>
      </c>
      <c r="F546" s="18"/>
      <c r="G546" s="19"/>
      <c r="H546" s="20"/>
      <c r="I546" s="42">
        <f t="shared" si="20"/>
        <v>0</v>
      </c>
      <c r="J546" s="22"/>
      <c r="K546" s="23">
        <v>1</v>
      </c>
      <c r="M546" s="42">
        <f t="shared" si="19"/>
        <v>1</v>
      </c>
      <c r="N546" s="3" t="s">
        <v>34</v>
      </c>
      <c r="O546" s="17"/>
      <c r="P546" s="24"/>
    </row>
    <row r="547" spans="1:17" outlineLevel="1" x14ac:dyDescent="0.3">
      <c r="A547" s="3" t="s">
        <v>74</v>
      </c>
      <c r="B547" s="17" t="s">
        <v>75</v>
      </c>
      <c r="C547" s="17" t="s">
        <v>312</v>
      </c>
      <c r="D547" s="4">
        <v>80</v>
      </c>
      <c r="E547" s="4" t="s">
        <v>320</v>
      </c>
      <c r="F547" s="18"/>
      <c r="G547" s="19"/>
      <c r="H547" s="20">
        <v>8</v>
      </c>
      <c r="I547" s="42">
        <f t="shared" si="20"/>
        <v>8</v>
      </c>
      <c r="J547" s="22"/>
      <c r="K547" s="23">
        <v>9</v>
      </c>
      <c r="M547" s="42">
        <f t="shared" si="19"/>
        <v>17</v>
      </c>
      <c r="N547" s="3" t="s">
        <v>34</v>
      </c>
      <c r="O547" s="17"/>
      <c r="P547" s="24"/>
      <c r="Q547" s="25"/>
    </row>
    <row r="548" spans="1:17" outlineLevel="1" x14ac:dyDescent="0.3">
      <c r="A548" s="3" t="s">
        <v>74</v>
      </c>
      <c r="B548" s="17" t="s">
        <v>41</v>
      </c>
      <c r="C548" s="17" t="s">
        <v>312</v>
      </c>
      <c r="D548" s="4">
        <v>80</v>
      </c>
      <c r="F548" s="18"/>
      <c r="G548" s="19"/>
      <c r="H548" s="20">
        <v>7</v>
      </c>
      <c r="I548" s="42">
        <f t="shared" si="20"/>
        <v>7</v>
      </c>
      <c r="J548" s="22"/>
      <c r="K548" s="23">
        <v>5</v>
      </c>
      <c r="M548" s="42">
        <f t="shared" si="19"/>
        <v>12</v>
      </c>
      <c r="N548" s="3" t="s">
        <v>34</v>
      </c>
      <c r="O548" s="17"/>
      <c r="P548" s="24"/>
    </row>
    <row r="549" spans="1:17" outlineLevel="1" x14ac:dyDescent="0.3">
      <c r="A549" s="3" t="s">
        <v>74</v>
      </c>
      <c r="B549" s="17" t="s">
        <v>27</v>
      </c>
      <c r="C549" s="17" t="s">
        <v>311</v>
      </c>
      <c r="D549" s="4">
        <v>80</v>
      </c>
      <c r="F549" s="18"/>
      <c r="G549" s="19"/>
      <c r="H549" s="20">
        <v>2</v>
      </c>
      <c r="I549" s="42">
        <f t="shared" si="20"/>
        <v>2</v>
      </c>
      <c r="J549" s="22"/>
      <c r="K549" s="23">
        <v>8</v>
      </c>
      <c r="M549" s="42">
        <f t="shared" si="19"/>
        <v>10</v>
      </c>
      <c r="N549" s="3" t="s">
        <v>34</v>
      </c>
      <c r="O549" s="17"/>
      <c r="P549" s="24"/>
      <c r="Q549" s="25"/>
    </row>
    <row r="550" spans="1:17" outlineLevel="1" x14ac:dyDescent="0.3">
      <c r="A550" s="3" t="s">
        <v>74</v>
      </c>
      <c r="B550" s="17" t="s">
        <v>76</v>
      </c>
      <c r="C550" s="17" t="s">
        <v>312</v>
      </c>
      <c r="D550" s="4">
        <v>80</v>
      </c>
      <c r="E550" s="4" t="s">
        <v>320</v>
      </c>
      <c r="F550" s="18"/>
      <c r="G550" s="19"/>
      <c r="H550" s="20">
        <v>6</v>
      </c>
      <c r="I550" s="42">
        <f t="shared" si="20"/>
        <v>6</v>
      </c>
      <c r="J550" s="22">
        <v>2</v>
      </c>
      <c r="K550" s="23">
        <v>1</v>
      </c>
      <c r="M550" s="42">
        <f t="shared" si="19"/>
        <v>9</v>
      </c>
      <c r="N550" s="3" t="s">
        <v>34</v>
      </c>
      <c r="O550" s="17"/>
      <c r="P550" s="24"/>
      <c r="Q550" s="25"/>
    </row>
    <row r="551" spans="1:17" outlineLevel="1" x14ac:dyDescent="0.3">
      <c r="A551" s="3" t="s">
        <v>74</v>
      </c>
      <c r="B551" s="17" t="s">
        <v>54</v>
      </c>
      <c r="C551" s="17" t="s">
        <v>314</v>
      </c>
      <c r="D551" s="4">
        <v>80</v>
      </c>
      <c r="F551" s="18"/>
      <c r="G551" s="19"/>
      <c r="H551" s="20">
        <v>5</v>
      </c>
      <c r="I551" s="42">
        <f t="shared" si="20"/>
        <v>5</v>
      </c>
      <c r="J551" s="22"/>
      <c r="K551" s="23">
        <v>1</v>
      </c>
      <c r="M551" s="42">
        <f t="shared" si="19"/>
        <v>6</v>
      </c>
      <c r="N551" s="3" t="s">
        <v>34</v>
      </c>
      <c r="O551" s="17"/>
      <c r="P551" s="24"/>
    </row>
    <row r="552" spans="1:17" outlineLevel="1" x14ac:dyDescent="0.3">
      <c r="A552" s="3" t="s">
        <v>74</v>
      </c>
      <c r="B552" s="17" t="s">
        <v>72</v>
      </c>
      <c r="C552" s="17" t="s">
        <v>314</v>
      </c>
      <c r="D552" s="4">
        <v>80</v>
      </c>
      <c r="E552" s="4" t="s">
        <v>320</v>
      </c>
      <c r="F552" s="18"/>
      <c r="G552" s="19"/>
      <c r="H552" s="20">
        <v>3</v>
      </c>
      <c r="I552" s="42">
        <f t="shared" si="20"/>
        <v>3</v>
      </c>
      <c r="J552" s="22"/>
      <c r="K552" s="23">
        <v>1</v>
      </c>
      <c r="M552" s="42">
        <f t="shared" si="19"/>
        <v>4</v>
      </c>
      <c r="N552" s="3" t="s">
        <v>34</v>
      </c>
      <c r="O552" s="17"/>
      <c r="P552" s="24"/>
    </row>
    <row r="553" spans="1:17" outlineLevel="1" x14ac:dyDescent="0.3">
      <c r="A553" s="3" t="s">
        <v>74</v>
      </c>
      <c r="B553" s="17" t="s">
        <v>68</v>
      </c>
      <c r="C553" s="17" t="s">
        <v>311</v>
      </c>
      <c r="D553" s="4">
        <v>80</v>
      </c>
      <c r="E553" s="4" t="s">
        <v>320</v>
      </c>
      <c r="F553" s="18"/>
      <c r="G553" s="19"/>
      <c r="H553" s="20"/>
      <c r="I553" s="42">
        <f t="shared" si="20"/>
        <v>0</v>
      </c>
      <c r="J553" s="22">
        <v>1</v>
      </c>
      <c r="K553" s="23">
        <v>2</v>
      </c>
      <c r="M553" s="42">
        <f t="shared" si="19"/>
        <v>3</v>
      </c>
      <c r="N553" s="3" t="s">
        <v>34</v>
      </c>
      <c r="O553" s="17"/>
      <c r="P553" s="24"/>
      <c r="Q553" s="25"/>
    </row>
    <row r="554" spans="1:17" outlineLevel="1" x14ac:dyDescent="0.3">
      <c r="A554" s="3" t="s">
        <v>74</v>
      </c>
      <c r="B554" s="17" t="s">
        <v>57</v>
      </c>
      <c r="C554" s="17" t="s">
        <v>314</v>
      </c>
      <c r="D554" s="4">
        <v>80</v>
      </c>
      <c r="F554" s="18"/>
      <c r="G554" s="19"/>
      <c r="H554" s="20">
        <v>1</v>
      </c>
      <c r="I554" s="42">
        <f t="shared" si="20"/>
        <v>1</v>
      </c>
      <c r="J554" s="22"/>
      <c r="K554" s="23">
        <v>1</v>
      </c>
      <c r="M554" s="42">
        <f t="shared" si="19"/>
        <v>2</v>
      </c>
      <c r="N554" s="3" t="s">
        <v>34</v>
      </c>
      <c r="O554" s="17"/>
      <c r="P554" s="24"/>
      <c r="Q554" s="25"/>
    </row>
    <row r="555" spans="1:17" outlineLevel="1" x14ac:dyDescent="0.3">
      <c r="A555" s="3" t="s">
        <v>74</v>
      </c>
      <c r="B555" s="17" t="s">
        <v>35</v>
      </c>
      <c r="C555" s="17" t="s">
        <v>312</v>
      </c>
      <c r="D555" s="4">
        <v>80</v>
      </c>
      <c r="F555" s="18"/>
      <c r="G555" s="19"/>
      <c r="H555" s="20">
        <v>2</v>
      </c>
      <c r="I555" s="42">
        <f t="shared" si="20"/>
        <v>2</v>
      </c>
      <c r="J555" s="22"/>
      <c r="K555" s="23"/>
      <c r="M555" s="42">
        <f t="shared" si="19"/>
        <v>2</v>
      </c>
      <c r="N555" s="3" t="s">
        <v>34</v>
      </c>
      <c r="O555" s="17"/>
      <c r="P555" s="24"/>
      <c r="Q555" s="25"/>
    </row>
    <row r="556" spans="1:17" outlineLevel="1" x14ac:dyDescent="0.3">
      <c r="A556" s="3" t="s">
        <v>74</v>
      </c>
      <c r="B556" s="17" t="s">
        <v>69</v>
      </c>
      <c r="C556" s="17" t="s">
        <v>312</v>
      </c>
      <c r="D556" s="4">
        <v>80</v>
      </c>
      <c r="F556" s="18"/>
      <c r="G556" s="19"/>
      <c r="H556" s="20">
        <v>1</v>
      </c>
      <c r="I556" s="42">
        <f t="shared" si="20"/>
        <v>1</v>
      </c>
      <c r="J556" s="22"/>
      <c r="K556" s="23">
        <v>1</v>
      </c>
      <c r="M556" s="42">
        <f t="shared" si="19"/>
        <v>2</v>
      </c>
      <c r="N556" s="3" t="s">
        <v>34</v>
      </c>
      <c r="O556" s="17"/>
      <c r="P556" s="24"/>
    </row>
    <row r="557" spans="1:17" outlineLevel="1" x14ac:dyDescent="0.3">
      <c r="A557" s="3" t="s">
        <v>74</v>
      </c>
      <c r="B557" s="17" t="s">
        <v>77</v>
      </c>
      <c r="C557" s="17" t="s">
        <v>314</v>
      </c>
      <c r="D557" s="4">
        <v>80</v>
      </c>
      <c r="E557" s="4" t="s">
        <v>320</v>
      </c>
      <c r="F557" s="18"/>
      <c r="G557" s="19"/>
      <c r="H557" s="20">
        <v>1</v>
      </c>
      <c r="I557" s="42">
        <f t="shared" si="20"/>
        <v>1</v>
      </c>
      <c r="J557" s="22">
        <v>1</v>
      </c>
      <c r="K557" s="23"/>
      <c r="M557" s="42">
        <f t="shared" si="19"/>
        <v>2</v>
      </c>
      <c r="N557" s="3" t="s">
        <v>34</v>
      </c>
      <c r="O557" s="17"/>
      <c r="P557" s="24"/>
      <c r="Q557" s="25"/>
    </row>
    <row r="558" spans="1:17" outlineLevel="1" x14ac:dyDescent="0.3">
      <c r="A558" s="3" t="s">
        <v>74</v>
      </c>
      <c r="B558" s="17" t="s">
        <v>64</v>
      </c>
      <c r="C558" s="17" t="s">
        <v>312</v>
      </c>
      <c r="D558" s="4">
        <v>80</v>
      </c>
      <c r="F558" s="18"/>
      <c r="G558" s="19"/>
      <c r="H558" s="20">
        <v>2</v>
      </c>
      <c r="I558" s="42">
        <f t="shared" si="20"/>
        <v>2</v>
      </c>
      <c r="J558" s="22"/>
      <c r="K558" s="23"/>
      <c r="M558" s="42">
        <f t="shared" si="19"/>
        <v>2</v>
      </c>
      <c r="N558" s="3" t="s">
        <v>34</v>
      </c>
      <c r="O558" s="17"/>
      <c r="P558" s="24"/>
      <c r="Q558" s="25"/>
    </row>
    <row r="559" spans="1:17" outlineLevel="1" x14ac:dyDescent="0.3">
      <c r="A559" s="3" t="s">
        <v>74</v>
      </c>
      <c r="B559" s="17" t="s">
        <v>78</v>
      </c>
      <c r="C559" s="17" t="s">
        <v>312</v>
      </c>
      <c r="D559" s="4">
        <v>80</v>
      </c>
      <c r="F559" s="18"/>
      <c r="G559" s="19"/>
      <c r="H559" s="20">
        <v>1</v>
      </c>
      <c r="I559" s="42">
        <f t="shared" si="20"/>
        <v>1</v>
      </c>
      <c r="J559" s="22"/>
      <c r="K559" s="23"/>
      <c r="M559" s="42">
        <f t="shared" si="19"/>
        <v>1</v>
      </c>
      <c r="N559" s="3" t="s">
        <v>34</v>
      </c>
      <c r="O559" s="17"/>
      <c r="P559" s="24"/>
      <c r="Q559" s="25"/>
    </row>
    <row r="560" spans="1:17" outlineLevel="1" x14ac:dyDescent="0.3">
      <c r="A560" s="3" t="s">
        <v>74</v>
      </c>
      <c r="B560" s="17" t="s">
        <v>61</v>
      </c>
      <c r="C560" s="17" t="s">
        <v>314</v>
      </c>
      <c r="D560" s="4">
        <v>80</v>
      </c>
      <c r="F560" s="18"/>
      <c r="G560" s="19"/>
      <c r="H560" s="20"/>
      <c r="I560" s="42">
        <f t="shared" si="20"/>
        <v>0</v>
      </c>
      <c r="J560" s="22">
        <v>1</v>
      </c>
      <c r="K560" s="23"/>
      <c r="M560" s="42">
        <f t="shared" si="19"/>
        <v>1</v>
      </c>
      <c r="N560" s="3" t="s">
        <v>34</v>
      </c>
      <c r="O560" s="17"/>
      <c r="P560" s="24"/>
      <c r="Q560" s="25"/>
    </row>
    <row r="561" spans="1:17" outlineLevel="1" x14ac:dyDescent="0.3">
      <c r="A561" s="3" t="s">
        <v>74</v>
      </c>
      <c r="B561" s="17" t="s">
        <v>40</v>
      </c>
      <c r="C561" s="17" t="s">
        <v>314</v>
      </c>
      <c r="D561" s="4">
        <v>80</v>
      </c>
      <c r="F561" s="18"/>
      <c r="G561" s="19"/>
      <c r="H561" s="20">
        <v>1</v>
      </c>
      <c r="I561" s="42">
        <f t="shared" si="20"/>
        <v>1</v>
      </c>
      <c r="J561" s="22"/>
      <c r="K561" s="23"/>
      <c r="M561" s="42">
        <f t="shared" si="19"/>
        <v>1</v>
      </c>
      <c r="N561" s="3" t="s">
        <v>34</v>
      </c>
      <c r="O561" s="17"/>
      <c r="P561" s="24"/>
      <c r="Q561" s="25"/>
    </row>
    <row r="562" spans="1:17" outlineLevel="1" x14ac:dyDescent="0.3">
      <c r="A562" s="3" t="s">
        <v>74</v>
      </c>
      <c r="B562" s="17" t="s">
        <v>63</v>
      </c>
      <c r="C562" s="17" t="s">
        <v>311</v>
      </c>
      <c r="D562" s="4">
        <v>80</v>
      </c>
      <c r="F562" s="18"/>
      <c r="G562" s="19"/>
      <c r="H562" s="20"/>
      <c r="I562" s="42">
        <f t="shared" si="20"/>
        <v>0</v>
      </c>
      <c r="J562" s="22"/>
      <c r="K562" s="23">
        <v>1</v>
      </c>
      <c r="M562" s="42">
        <f t="shared" si="19"/>
        <v>1</v>
      </c>
      <c r="N562" s="3" t="s">
        <v>34</v>
      </c>
      <c r="O562" s="17"/>
      <c r="P562" s="24"/>
      <c r="Q562" s="25"/>
    </row>
    <row r="563" spans="1:17" outlineLevel="1" x14ac:dyDescent="0.3">
      <c r="A563" s="3" t="s">
        <v>70</v>
      </c>
      <c r="B563" s="17" t="s">
        <v>71</v>
      </c>
      <c r="C563" s="17" t="s">
        <v>312</v>
      </c>
      <c r="D563" s="4">
        <v>80</v>
      </c>
      <c r="F563" s="18"/>
      <c r="G563" s="19"/>
      <c r="H563" s="20">
        <v>10</v>
      </c>
      <c r="I563" s="42">
        <f t="shared" si="20"/>
        <v>10</v>
      </c>
      <c r="J563" s="22"/>
      <c r="K563" s="23">
        <v>15</v>
      </c>
      <c r="M563" s="42">
        <f t="shared" si="19"/>
        <v>25</v>
      </c>
      <c r="N563" s="3" t="s">
        <v>34</v>
      </c>
      <c r="O563" s="17"/>
      <c r="P563" s="24"/>
      <c r="Q563" s="25"/>
    </row>
    <row r="564" spans="1:17" outlineLevel="1" x14ac:dyDescent="0.3">
      <c r="A564" s="3" t="s">
        <v>70</v>
      </c>
      <c r="B564" s="17" t="s">
        <v>61</v>
      </c>
      <c r="C564" s="17" t="s">
        <v>314</v>
      </c>
      <c r="D564" s="4">
        <v>80</v>
      </c>
      <c r="F564" s="18"/>
      <c r="G564" s="19"/>
      <c r="H564" s="20">
        <v>11</v>
      </c>
      <c r="I564" s="42">
        <f t="shared" si="20"/>
        <v>11</v>
      </c>
      <c r="J564" s="22"/>
      <c r="K564" s="23">
        <v>6</v>
      </c>
      <c r="M564" s="42">
        <f t="shared" si="19"/>
        <v>17</v>
      </c>
      <c r="N564" s="3" t="s">
        <v>34</v>
      </c>
      <c r="O564" s="17"/>
      <c r="P564" s="24"/>
      <c r="Q564" s="25"/>
    </row>
    <row r="565" spans="1:17" outlineLevel="1" x14ac:dyDescent="0.3">
      <c r="A565" s="3" t="s">
        <v>70</v>
      </c>
      <c r="B565" s="17" t="s">
        <v>41</v>
      </c>
      <c r="C565" s="17" t="s">
        <v>312</v>
      </c>
      <c r="D565" s="4">
        <v>80</v>
      </c>
      <c r="F565" s="18"/>
      <c r="G565" s="19"/>
      <c r="H565" s="20">
        <v>9</v>
      </c>
      <c r="I565" s="42">
        <f t="shared" si="20"/>
        <v>9</v>
      </c>
      <c r="J565" s="22">
        <v>1</v>
      </c>
      <c r="K565" s="23">
        <v>2</v>
      </c>
      <c r="M565" s="42">
        <f t="shared" si="19"/>
        <v>12</v>
      </c>
      <c r="N565" s="3" t="s">
        <v>34</v>
      </c>
      <c r="O565" s="17"/>
      <c r="P565" s="24"/>
      <c r="Q565" s="25"/>
    </row>
    <row r="566" spans="1:17" outlineLevel="1" x14ac:dyDescent="0.3">
      <c r="A566" s="3" t="s">
        <v>70</v>
      </c>
      <c r="B566" s="17" t="s">
        <v>68</v>
      </c>
      <c r="C566" s="17" t="s">
        <v>311</v>
      </c>
      <c r="D566" s="4">
        <v>80</v>
      </c>
      <c r="E566" s="4" t="s">
        <v>320</v>
      </c>
      <c r="F566" s="18"/>
      <c r="G566" s="19"/>
      <c r="H566" s="20">
        <v>7</v>
      </c>
      <c r="I566" s="42">
        <f t="shared" si="20"/>
        <v>7</v>
      </c>
      <c r="J566" s="22"/>
      <c r="K566" s="23">
        <v>4</v>
      </c>
      <c r="M566" s="42">
        <f t="shared" si="19"/>
        <v>11</v>
      </c>
      <c r="N566" s="3" t="s">
        <v>34</v>
      </c>
      <c r="O566" s="17"/>
      <c r="P566" s="24"/>
      <c r="Q566" s="25"/>
    </row>
    <row r="567" spans="1:17" outlineLevel="1" x14ac:dyDescent="0.3">
      <c r="A567" s="3" t="s">
        <v>70</v>
      </c>
      <c r="B567" s="17" t="s">
        <v>35</v>
      </c>
      <c r="C567" s="17" t="s">
        <v>312</v>
      </c>
      <c r="D567" s="4">
        <v>80</v>
      </c>
      <c r="F567" s="18"/>
      <c r="G567" s="19"/>
      <c r="H567" s="20">
        <v>4</v>
      </c>
      <c r="I567" s="42">
        <f t="shared" si="20"/>
        <v>4</v>
      </c>
      <c r="J567" s="22">
        <v>1</v>
      </c>
      <c r="K567" s="23">
        <v>3</v>
      </c>
      <c r="M567" s="42">
        <f t="shared" si="19"/>
        <v>8</v>
      </c>
      <c r="N567" s="3" t="s">
        <v>34</v>
      </c>
      <c r="O567" s="17"/>
      <c r="P567" s="24"/>
      <c r="Q567" s="25"/>
    </row>
    <row r="568" spans="1:17" outlineLevel="1" x14ac:dyDescent="0.3">
      <c r="A568" s="3" t="s">
        <v>70</v>
      </c>
      <c r="B568" s="17" t="s">
        <v>27</v>
      </c>
      <c r="C568" s="17" t="s">
        <v>311</v>
      </c>
      <c r="D568" s="4">
        <v>80</v>
      </c>
      <c r="F568" s="18"/>
      <c r="G568" s="19"/>
      <c r="H568" s="20">
        <v>5</v>
      </c>
      <c r="I568" s="42">
        <f t="shared" si="20"/>
        <v>5</v>
      </c>
      <c r="J568" s="22"/>
      <c r="K568" s="23">
        <v>2</v>
      </c>
      <c r="M568" s="42">
        <f t="shared" si="19"/>
        <v>7</v>
      </c>
      <c r="N568" s="3" t="s">
        <v>34</v>
      </c>
      <c r="O568" s="17"/>
      <c r="P568" s="24"/>
      <c r="Q568" s="25"/>
    </row>
    <row r="569" spans="1:17" outlineLevel="1" x14ac:dyDescent="0.3">
      <c r="A569" s="3" t="s">
        <v>70</v>
      </c>
      <c r="B569" s="17" t="s">
        <v>72</v>
      </c>
      <c r="C569" s="17" t="s">
        <v>314</v>
      </c>
      <c r="D569" s="4">
        <v>80</v>
      </c>
      <c r="E569" s="4" t="s">
        <v>320</v>
      </c>
      <c r="F569" s="18"/>
      <c r="G569" s="19"/>
      <c r="H569" s="20">
        <v>4</v>
      </c>
      <c r="I569" s="42">
        <f t="shared" si="20"/>
        <v>4</v>
      </c>
      <c r="J569" s="22"/>
      <c r="K569" s="23"/>
      <c r="M569" s="42">
        <f t="shared" si="19"/>
        <v>4</v>
      </c>
      <c r="N569" s="3" t="s">
        <v>34</v>
      </c>
      <c r="O569" s="17"/>
      <c r="P569" s="24"/>
    </row>
    <row r="570" spans="1:17" outlineLevel="1" x14ac:dyDescent="0.3">
      <c r="A570" s="3" t="s">
        <v>70</v>
      </c>
      <c r="B570" s="17" t="s">
        <v>59</v>
      </c>
      <c r="C570" s="17" t="s">
        <v>314</v>
      </c>
      <c r="D570" s="4">
        <v>80</v>
      </c>
      <c r="F570" s="18"/>
      <c r="G570" s="19"/>
      <c r="H570" s="20">
        <v>3</v>
      </c>
      <c r="I570" s="42">
        <f t="shared" si="20"/>
        <v>3</v>
      </c>
      <c r="J570" s="22"/>
      <c r="K570" s="23"/>
      <c r="M570" s="42">
        <f t="shared" si="19"/>
        <v>3</v>
      </c>
      <c r="N570" s="3" t="s">
        <v>34</v>
      </c>
      <c r="O570" s="17"/>
      <c r="P570" s="24"/>
    </row>
    <row r="571" spans="1:17" outlineLevel="1" x14ac:dyDescent="0.3">
      <c r="A571" s="3" t="s">
        <v>70</v>
      </c>
      <c r="B571" s="17" t="s">
        <v>54</v>
      </c>
      <c r="C571" s="17" t="s">
        <v>314</v>
      </c>
      <c r="D571" s="4">
        <v>80</v>
      </c>
      <c r="F571" s="18"/>
      <c r="G571" s="19"/>
      <c r="H571" s="20">
        <v>1</v>
      </c>
      <c r="I571" s="42">
        <f t="shared" si="20"/>
        <v>1</v>
      </c>
      <c r="J571" s="22"/>
      <c r="K571" s="23">
        <v>2</v>
      </c>
      <c r="M571" s="42">
        <f t="shared" si="19"/>
        <v>3</v>
      </c>
      <c r="N571" s="3" t="s">
        <v>34</v>
      </c>
      <c r="O571" s="17"/>
      <c r="P571" s="24"/>
    </row>
    <row r="572" spans="1:17" outlineLevel="1" x14ac:dyDescent="0.3">
      <c r="A572" s="3" t="s">
        <v>70</v>
      </c>
      <c r="B572" s="17" t="s">
        <v>40</v>
      </c>
      <c r="C572" s="17" t="s">
        <v>314</v>
      </c>
      <c r="D572" s="4">
        <v>80</v>
      </c>
      <c r="F572" s="18"/>
      <c r="G572" s="19"/>
      <c r="H572" s="20">
        <v>2</v>
      </c>
      <c r="I572" s="42">
        <f t="shared" si="20"/>
        <v>2</v>
      </c>
      <c r="J572" s="22"/>
      <c r="K572" s="23"/>
      <c r="M572" s="42">
        <f t="shared" si="19"/>
        <v>2</v>
      </c>
      <c r="N572" s="3" t="s">
        <v>34</v>
      </c>
      <c r="O572" s="17"/>
      <c r="P572" s="24"/>
      <c r="Q572" s="25"/>
    </row>
    <row r="573" spans="1:17" outlineLevel="1" x14ac:dyDescent="0.3">
      <c r="A573" s="3" t="s">
        <v>70</v>
      </c>
      <c r="B573" s="17" t="s">
        <v>15</v>
      </c>
      <c r="C573" s="17" t="s">
        <v>312</v>
      </c>
      <c r="D573" s="4">
        <v>80</v>
      </c>
      <c r="F573" s="18"/>
      <c r="G573" s="19"/>
      <c r="H573" s="20"/>
      <c r="I573" s="42">
        <f t="shared" si="20"/>
        <v>0</v>
      </c>
      <c r="J573" s="22"/>
      <c r="K573" s="23">
        <v>2</v>
      </c>
      <c r="M573" s="42">
        <f t="shared" si="19"/>
        <v>2</v>
      </c>
      <c r="N573" s="3" t="s">
        <v>34</v>
      </c>
      <c r="O573" s="17"/>
      <c r="P573" s="24"/>
      <c r="Q573" s="25"/>
    </row>
    <row r="574" spans="1:17" outlineLevel="1" x14ac:dyDescent="0.3">
      <c r="A574" s="3" t="s">
        <v>70</v>
      </c>
      <c r="B574" s="17" t="s">
        <v>64</v>
      </c>
      <c r="C574" s="17" t="s">
        <v>312</v>
      </c>
      <c r="D574" s="4">
        <v>80</v>
      </c>
      <c r="F574" s="18"/>
      <c r="G574" s="19"/>
      <c r="H574" s="20">
        <v>1</v>
      </c>
      <c r="I574" s="42">
        <f t="shared" si="20"/>
        <v>1</v>
      </c>
      <c r="J574" s="22"/>
      <c r="K574" s="23">
        <v>1</v>
      </c>
      <c r="M574" s="42">
        <f t="shared" si="19"/>
        <v>2</v>
      </c>
      <c r="N574" s="3" t="s">
        <v>34</v>
      </c>
      <c r="O574" s="17"/>
      <c r="P574" s="24"/>
      <c r="Q574" s="25"/>
    </row>
    <row r="575" spans="1:17" outlineLevel="1" x14ac:dyDescent="0.3">
      <c r="A575" s="3" t="s">
        <v>70</v>
      </c>
      <c r="B575" s="17" t="s">
        <v>263</v>
      </c>
      <c r="C575" s="17" t="s">
        <v>266</v>
      </c>
      <c r="D575" s="4">
        <v>80</v>
      </c>
      <c r="F575" s="18"/>
      <c r="G575" s="19"/>
      <c r="H575" s="20"/>
      <c r="I575" s="42">
        <f t="shared" si="20"/>
        <v>0</v>
      </c>
      <c r="J575" s="22"/>
      <c r="K575" s="23">
        <v>1</v>
      </c>
      <c r="M575" s="42">
        <f t="shared" si="19"/>
        <v>1</v>
      </c>
      <c r="N575" s="3" t="s">
        <v>34</v>
      </c>
      <c r="O575" s="17"/>
      <c r="P575" s="24"/>
      <c r="Q575" s="25"/>
    </row>
    <row r="576" spans="1:17" outlineLevel="1" x14ac:dyDescent="0.3">
      <c r="A576" s="3" t="s">
        <v>70</v>
      </c>
      <c r="B576" s="17" t="s">
        <v>69</v>
      </c>
      <c r="C576" s="17" t="s">
        <v>312</v>
      </c>
      <c r="D576" s="4">
        <v>80</v>
      </c>
      <c r="F576" s="18"/>
      <c r="G576" s="19"/>
      <c r="H576" s="20"/>
      <c r="I576" s="42">
        <f t="shared" si="20"/>
        <v>0</v>
      </c>
      <c r="J576" s="22"/>
      <c r="K576" s="23">
        <v>1</v>
      </c>
      <c r="M576" s="42">
        <f t="shared" si="19"/>
        <v>1</v>
      </c>
      <c r="N576" s="3" t="s">
        <v>34</v>
      </c>
      <c r="O576" s="17"/>
      <c r="P576" s="24"/>
      <c r="Q576" s="25"/>
    </row>
    <row r="577" spans="1:17" outlineLevel="1" x14ac:dyDescent="0.3">
      <c r="A577" s="3" t="s">
        <v>70</v>
      </c>
      <c r="B577" s="17" t="s">
        <v>63</v>
      </c>
      <c r="C577" s="17" t="s">
        <v>311</v>
      </c>
      <c r="D577" s="4">
        <v>80</v>
      </c>
      <c r="F577" s="18"/>
      <c r="G577" s="19"/>
      <c r="H577" s="20">
        <v>1</v>
      </c>
      <c r="I577" s="42">
        <f t="shared" si="20"/>
        <v>1</v>
      </c>
      <c r="J577" s="22"/>
      <c r="K577" s="23"/>
      <c r="M577" s="42">
        <f t="shared" si="19"/>
        <v>1</v>
      </c>
      <c r="N577" s="3" t="s">
        <v>34</v>
      </c>
      <c r="O577" s="17"/>
      <c r="P577" s="24"/>
      <c r="Q577" s="25"/>
    </row>
    <row r="578" spans="1:17" outlineLevel="1" x14ac:dyDescent="0.3">
      <c r="A578" s="3" t="s">
        <v>70</v>
      </c>
      <c r="B578" s="17" t="s">
        <v>73</v>
      </c>
      <c r="C578" s="17" t="s">
        <v>312</v>
      </c>
      <c r="D578" s="4">
        <v>80</v>
      </c>
      <c r="F578" s="18"/>
      <c r="G578" s="19"/>
      <c r="H578" s="20">
        <v>1</v>
      </c>
      <c r="I578" s="42">
        <f t="shared" si="20"/>
        <v>1</v>
      </c>
      <c r="J578" s="22"/>
      <c r="K578" s="23"/>
      <c r="M578" s="42">
        <f t="shared" ref="M578:M641" si="21">SUM(I578:L578)</f>
        <v>1</v>
      </c>
      <c r="N578" s="3" t="s">
        <v>34</v>
      </c>
      <c r="O578" s="17"/>
      <c r="P578" s="24"/>
      <c r="Q578" s="25"/>
    </row>
    <row r="579" spans="1:17" outlineLevel="1" x14ac:dyDescent="0.3">
      <c r="A579" s="3" t="s">
        <v>66</v>
      </c>
      <c r="B579" s="17" t="s">
        <v>67</v>
      </c>
      <c r="C579" s="17" t="s">
        <v>312</v>
      </c>
      <c r="D579" s="4">
        <v>80</v>
      </c>
      <c r="E579" s="4" t="s">
        <v>320</v>
      </c>
      <c r="F579" s="18"/>
      <c r="G579" s="19"/>
      <c r="H579" s="20">
        <v>8</v>
      </c>
      <c r="I579" s="42">
        <f t="shared" si="20"/>
        <v>8</v>
      </c>
      <c r="J579" s="22">
        <v>6</v>
      </c>
      <c r="K579" s="23">
        <v>19</v>
      </c>
      <c r="M579" s="42">
        <f t="shared" si="21"/>
        <v>33</v>
      </c>
      <c r="N579" s="3" t="s">
        <v>34</v>
      </c>
      <c r="O579" s="17"/>
      <c r="P579" s="24"/>
      <c r="Q579" s="25"/>
    </row>
    <row r="580" spans="1:17" outlineLevel="1" x14ac:dyDescent="0.3">
      <c r="A580" s="3" t="s">
        <v>66</v>
      </c>
      <c r="B580" s="17" t="s">
        <v>41</v>
      </c>
      <c r="C580" s="17" t="s">
        <v>312</v>
      </c>
      <c r="D580" s="4">
        <v>80</v>
      </c>
      <c r="F580" s="18"/>
      <c r="G580" s="19"/>
      <c r="H580" s="20">
        <v>9</v>
      </c>
      <c r="I580" s="42">
        <f t="shared" si="20"/>
        <v>9</v>
      </c>
      <c r="J580" s="22">
        <v>4</v>
      </c>
      <c r="K580" s="23">
        <v>10</v>
      </c>
      <c r="M580" s="42">
        <f t="shared" si="21"/>
        <v>23</v>
      </c>
      <c r="N580" s="3" t="s">
        <v>34</v>
      </c>
      <c r="O580" s="17"/>
      <c r="P580" s="24"/>
      <c r="Q580" s="25"/>
    </row>
    <row r="581" spans="1:17" outlineLevel="1" x14ac:dyDescent="0.3">
      <c r="A581" s="3" t="s">
        <v>66</v>
      </c>
      <c r="B581" s="17" t="s">
        <v>68</v>
      </c>
      <c r="C581" s="17" t="s">
        <v>311</v>
      </c>
      <c r="D581" s="4">
        <v>80</v>
      </c>
      <c r="E581" s="4" t="s">
        <v>320</v>
      </c>
      <c r="F581" s="18"/>
      <c r="G581" s="19"/>
      <c r="H581" s="20">
        <v>6</v>
      </c>
      <c r="I581" s="42">
        <f t="shared" si="20"/>
        <v>6</v>
      </c>
      <c r="J581" s="22">
        <v>4</v>
      </c>
      <c r="K581" s="23">
        <v>7</v>
      </c>
      <c r="M581" s="42">
        <f t="shared" si="21"/>
        <v>17</v>
      </c>
      <c r="N581" s="3" t="s">
        <v>34</v>
      </c>
      <c r="O581" s="17"/>
      <c r="P581" s="24"/>
      <c r="Q581" s="25"/>
    </row>
    <row r="582" spans="1:17" outlineLevel="1" x14ac:dyDescent="0.3">
      <c r="A582" s="3" t="s">
        <v>66</v>
      </c>
      <c r="B582" s="17" t="s">
        <v>27</v>
      </c>
      <c r="C582" s="17" t="s">
        <v>311</v>
      </c>
      <c r="D582" s="4">
        <v>80</v>
      </c>
      <c r="F582" s="18"/>
      <c r="G582" s="19"/>
      <c r="H582" s="20">
        <v>7</v>
      </c>
      <c r="I582" s="42">
        <f t="shared" si="20"/>
        <v>7</v>
      </c>
      <c r="J582" s="22">
        <v>2</v>
      </c>
      <c r="K582" s="23">
        <v>5</v>
      </c>
      <c r="M582" s="42">
        <f t="shared" si="21"/>
        <v>14</v>
      </c>
      <c r="N582" s="3" t="s">
        <v>34</v>
      </c>
      <c r="O582" s="17"/>
      <c r="P582" s="24"/>
      <c r="Q582" s="25"/>
    </row>
    <row r="583" spans="1:17" outlineLevel="1" x14ac:dyDescent="0.3">
      <c r="A583" s="3" t="s">
        <v>66</v>
      </c>
      <c r="B583" s="17" t="s">
        <v>35</v>
      </c>
      <c r="C583" s="17" t="s">
        <v>312</v>
      </c>
      <c r="D583" s="4">
        <v>80</v>
      </c>
      <c r="F583" s="18"/>
      <c r="G583" s="19"/>
      <c r="H583" s="20">
        <v>5</v>
      </c>
      <c r="I583" s="42">
        <f t="shared" si="20"/>
        <v>5</v>
      </c>
      <c r="J583" s="22">
        <v>1</v>
      </c>
      <c r="K583" s="23">
        <v>4</v>
      </c>
      <c r="L583" s="4">
        <v>2</v>
      </c>
      <c r="M583" s="42">
        <f t="shared" si="21"/>
        <v>12</v>
      </c>
      <c r="N583" s="3" t="s">
        <v>34</v>
      </c>
      <c r="O583" s="17" t="s">
        <v>303</v>
      </c>
      <c r="P583" s="24"/>
    </row>
    <row r="584" spans="1:17" outlineLevel="1" x14ac:dyDescent="0.3">
      <c r="A584" s="3" t="s">
        <v>66</v>
      </c>
      <c r="B584" s="17" t="s">
        <v>61</v>
      </c>
      <c r="C584" s="17" t="s">
        <v>314</v>
      </c>
      <c r="D584" s="4">
        <v>80</v>
      </c>
      <c r="F584" s="18"/>
      <c r="G584" s="19"/>
      <c r="H584" s="20">
        <v>4</v>
      </c>
      <c r="I584" s="42">
        <f t="shared" si="20"/>
        <v>4</v>
      </c>
      <c r="J584" s="22">
        <v>2</v>
      </c>
      <c r="K584" s="23">
        <v>1</v>
      </c>
      <c r="M584" s="42">
        <f t="shared" si="21"/>
        <v>7</v>
      </c>
      <c r="N584" s="3" t="s">
        <v>34</v>
      </c>
      <c r="O584" s="17"/>
      <c r="P584" s="24"/>
      <c r="Q584" s="25"/>
    </row>
    <row r="585" spans="1:17" outlineLevel="1" x14ac:dyDescent="0.3">
      <c r="A585" s="3" t="s">
        <v>66</v>
      </c>
      <c r="B585" s="17" t="s">
        <v>15</v>
      </c>
      <c r="C585" s="17" t="s">
        <v>312</v>
      </c>
      <c r="D585" s="4">
        <v>80</v>
      </c>
      <c r="F585" s="18"/>
      <c r="G585" s="19"/>
      <c r="H585" s="20">
        <v>3</v>
      </c>
      <c r="I585" s="42">
        <f t="shared" si="20"/>
        <v>3</v>
      </c>
      <c r="J585" s="22">
        <v>2</v>
      </c>
      <c r="K585" s="23"/>
      <c r="M585" s="42">
        <f t="shared" si="21"/>
        <v>5</v>
      </c>
      <c r="N585" s="3" t="s">
        <v>34</v>
      </c>
      <c r="O585" s="17"/>
      <c r="P585" s="24"/>
    </row>
    <row r="586" spans="1:17" outlineLevel="1" x14ac:dyDescent="0.3">
      <c r="A586" s="3" t="s">
        <v>66</v>
      </c>
      <c r="B586" s="17" t="s">
        <v>263</v>
      </c>
      <c r="C586" s="17" t="s">
        <v>266</v>
      </c>
      <c r="D586" s="4">
        <v>80</v>
      </c>
      <c r="F586" s="18"/>
      <c r="G586" s="19"/>
      <c r="H586" s="20">
        <v>4</v>
      </c>
      <c r="I586" s="42">
        <f t="shared" si="20"/>
        <v>4</v>
      </c>
      <c r="J586" s="22"/>
      <c r="K586" s="23"/>
      <c r="M586" s="42">
        <f t="shared" si="21"/>
        <v>4</v>
      </c>
      <c r="N586" s="3" t="s">
        <v>34</v>
      </c>
      <c r="O586" s="17"/>
      <c r="P586" s="24"/>
      <c r="Q586" s="25"/>
    </row>
    <row r="587" spans="1:17" outlineLevel="1" x14ac:dyDescent="0.3">
      <c r="A587" s="3" t="s">
        <v>66</v>
      </c>
      <c r="B587" s="17" t="s">
        <v>40</v>
      </c>
      <c r="C587" s="17" t="s">
        <v>314</v>
      </c>
      <c r="D587" s="4">
        <v>80</v>
      </c>
      <c r="F587" s="18"/>
      <c r="G587" s="19"/>
      <c r="H587" s="20"/>
      <c r="I587" s="42">
        <f t="shared" si="20"/>
        <v>0</v>
      </c>
      <c r="J587" s="22">
        <v>1</v>
      </c>
      <c r="K587" s="23">
        <v>2</v>
      </c>
      <c r="M587" s="42">
        <f t="shared" si="21"/>
        <v>3</v>
      </c>
      <c r="N587" s="3" t="s">
        <v>34</v>
      </c>
      <c r="O587" s="17"/>
      <c r="P587" s="24"/>
      <c r="Q587" s="25"/>
    </row>
    <row r="588" spans="1:17" outlineLevel="1" x14ac:dyDescent="0.3">
      <c r="A588" s="3" t="s">
        <v>66</v>
      </c>
      <c r="B588" s="17" t="s">
        <v>57</v>
      </c>
      <c r="C588" s="17" t="s">
        <v>314</v>
      </c>
      <c r="D588" s="4">
        <v>80</v>
      </c>
      <c r="F588" s="18"/>
      <c r="G588" s="19"/>
      <c r="H588" s="20">
        <v>1</v>
      </c>
      <c r="I588" s="42">
        <f t="shared" ref="I588:I651" si="22">SUM(F588:H588)</f>
        <v>1</v>
      </c>
      <c r="J588" s="22">
        <v>1</v>
      </c>
      <c r="K588" s="23"/>
      <c r="M588" s="42">
        <f t="shared" si="21"/>
        <v>2</v>
      </c>
      <c r="N588" s="3" t="s">
        <v>34</v>
      </c>
      <c r="O588" s="17"/>
      <c r="P588" s="24"/>
      <c r="Q588" s="25"/>
    </row>
    <row r="589" spans="1:17" outlineLevel="1" x14ac:dyDescent="0.3">
      <c r="A589" s="3" t="s">
        <v>66</v>
      </c>
      <c r="B589" s="17" t="s">
        <v>69</v>
      </c>
      <c r="C589" s="17" t="s">
        <v>312</v>
      </c>
      <c r="D589" s="4">
        <v>80</v>
      </c>
      <c r="F589" s="18"/>
      <c r="G589" s="19"/>
      <c r="H589" s="20">
        <v>2</v>
      </c>
      <c r="I589" s="42">
        <f t="shared" si="22"/>
        <v>2</v>
      </c>
      <c r="J589" s="22"/>
      <c r="K589" s="23"/>
      <c r="M589" s="42">
        <f t="shared" si="21"/>
        <v>2</v>
      </c>
      <c r="N589" s="3" t="s">
        <v>34</v>
      </c>
      <c r="O589" s="17"/>
      <c r="P589" s="24"/>
      <c r="Q589" s="25"/>
    </row>
    <row r="590" spans="1:17" outlineLevel="1" x14ac:dyDescent="0.3">
      <c r="A590" s="3" t="s">
        <v>66</v>
      </c>
      <c r="B590" s="17" t="s">
        <v>56</v>
      </c>
      <c r="C590" s="17" t="s">
        <v>311</v>
      </c>
      <c r="D590" s="4">
        <v>80</v>
      </c>
      <c r="E590" s="4" t="s">
        <v>320</v>
      </c>
      <c r="F590" s="18"/>
      <c r="G590" s="19"/>
      <c r="H590" s="20">
        <v>1</v>
      </c>
      <c r="I590" s="42">
        <f t="shared" si="22"/>
        <v>1</v>
      </c>
      <c r="J590" s="22">
        <v>1</v>
      </c>
      <c r="K590" s="23"/>
      <c r="M590" s="42">
        <f t="shared" si="21"/>
        <v>2</v>
      </c>
      <c r="N590" s="3" t="s">
        <v>34</v>
      </c>
      <c r="O590" s="17"/>
      <c r="P590" s="24"/>
      <c r="Q590" s="25"/>
    </row>
    <row r="591" spans="1:17" outlineLevel="1" x14ac:dyDescent="0.3">
      <c r="A591" s="3" t="s">
        <v>66</v>
      </c>
      <c r="B591" s="17" t="s">
        <v>39</v>
      </c>
      <c r="C591" s="3" t="s">
        <v>311</v>
      </c>
      <c r="D591" s="4">
        <v>80</v>
      </c>
      <c r="F591" s="18"/>
      <c r="G591" s="19"/>
      <c r="H591" s="20">
        <v>1</v>
      </c>
      <c r="I591" s="42">
        <f t="shared" si="22"/>
        <v>1</v>
      </c>
      <c r="J591" s="22"/>
      <c r="K591" s="23"/>
      <c r="M591" s="42">
        <f t="shared" si="21"/>
        <v>1</v>
      </c>
      <c r="N591" s="3" t="s">
        <v>34</v>
      </c>
      <c r="O591" s="17"/>
      <c r="P591" s="24"/>
    </row>
    <row r="592" spans="1:17" outlineLevel="1" x14ac:dyDescent="0.3">
      <c r="A592" s="3" t="s">
        <v>66</v>
      </c>
      <c r="B592" s="17" t="s">
        <v>63</v>
      </c>
      <c r="C592" s="17" t="s">
        <v>311</v>
      </c>
      <c r="D592" s="4">
        <v>80</v>
      </c>
      <c r="F592" s="18"/>
      <c r="G592" s="19"/>
      <c r="H592" s="20"/>
      <c r="I592" s="42">
        <f t="shared" si="22"/>
        <v>0</v>
      </c>
      <c r="J592" s="22">
        <v>1</v>
      </c>
      <c r="K592" s="23"/>
      <c r="M592" s="42">
        <f t="shared" si="21"/>
        <v>1</v>
      </c>
      <c r="N592" s="3" t="s">
        <v>34</v>
      </c>
      <c r="O592" s="17"/>
      <c r="P592" s="24"/>
      <c r="Q592" s="25"/>
    </row>
    <row r="593" spans="1:17" outlineLevel="1" x14ac:dyDescent="0.3">
      <c r="A593" s="3" t="s">
        <v>66</v>
      </c>
      <c r="B593" s="17" t="s">
        <v>59</v>
      </c>
      <c r="C593" s="17" t="s">
        <v>314</v>
      </c>
      <c r="D593" s="4">
        <v>80</v>
      </c>
      <c r="F593" s="18"/>
      <c r="G593" s="19"/>
      <c r="H593" s="20">
        <v>1</v>
      </c>
      <c r="I593" s="42">
        <f t="shared" si="22"/>
        <v>1</v>
      </c>
      <c r="J593" s="22"/>
      <c r="K593" s="23"/>
      <c r="M593" s="42">
        <f t="shared" si="21"/>
        <v>1</v>
      </c>
      <c r="N593" s="3" t="s">
        <v>34</v>
      </c>
      <c r="O593" s="17"/>
      <c r="P593" s="24"/>
      <c r="Q593" s="25"/>
    </row>
    <row r="594" spans="1:17" outlineLevel="1" x14ac:dyDescent="0.3">
      <c r="A594" s="3" t="s">
        <v>66</v>
      </c>
      <c r="B594" s="17" t="s">
        <v>54</v>
      </c>
      <c r="C594" s="17" t="s">
        <v>314</v>
      </c>
      <c r="D594" s="4">
        <v>80</v>
      </c>
      <c r="F594" s="18"/>
      <c r="G594" s="19"/>
      <c r="H594" s="20">
        <v>1</v>
      </c>
      <c r="I594" s="42">
        <f t="shared" si="22"/>
        <v>1</v>
      </c>
      <c r="J594" s="22"/>
      <c r="K594" s="23"/>
      <c r="M594" s="42">
        <f t="shared" si="21"/>
        <v>1</v>
      </c>
      <c r="N594" s="3" t="s">
        <v>34</v>
      </c>
      <c r="O594" s="17"/>
      <c r="P594" s="24"/>
      <c r="Q594" s="25"/>
    </row>
    <row r="595" spans="1:17" outlineLevel="1" x14ac:dyDescent="0.3">
      <c r="A595" s="3" t="s">
        <v>66</v>
      </c>
      <c r="B595" s="17" t="s">
        <v>51</v>
      </c>
      <c r="C595" s="17" t="s">
        <v>311</v>
      </c>
      <c r="D595" s="4">
        <v>80</v>
      </c>
      <c r="F595" s="18"/>
      <c r="G595" s="19"/>
      <c r="H595" s="20"/>
      <c r="I595" s="42">
        <f t="shared" si="22"/>
        <v>0</v>
      </c>
      <c r="J595" s="22"/>
      <c r="K595" s="23">
        <v>1</v>
      </c>
      <c r="M595" s="42">
        <f t="shared" si="21"/>
        <v>1</v>
      </c>
      <c r="N595" s="3" t="s">
        <v>34</v>
      </c>
      <c r="O595" s="17"/>
      <c r="P595" s="24"/>
      <c r="Q595" s="25"/>
    </row>
    <row r="596" spans="1:17" outlineLevel="1" x14ac:dyDescent="0.3">
      <c r="A596" s="3" t="s">
        <v>60</v>
      </c>
      <c r="B596" s="17" t="s">
        <v>41</v>
      </c>
      <c r="C596" s="17" t="s">
        <v>312</v>
      </c>
      <c r="D596" s="4">
        <v>80</v>
      </c>
      <c r="F596" s="18"/>
      <c r="G596" s="19">
        <v>2</v>
      </c>
      <c r="H596" s="20">
        <v>9</v>
      </c>
      <c r="I596" s="42">
        <f t="shared" si="22"/>
        <v>11</v>
      </c>
      <c r="J596" s="22">
        <v>1</v>
      </c>
      <c r="K596" s="23">
        <v>10</v>
      </c>
      <c r="M596" s="42">
        <f t="shared" si="21"/>
        <v>22</v>
      </c>
      <c r="N596" s="3" t="s">
        <v>34</v>
      </c>
      <c r="O596" s="17"/>
      <c r="P596" s="24"/>
      <c r="Q596" s="25"/>
    </row>
    <row r="597" spans="1:17" outlineLevel="1" x14ac:dyDescent="0.3">
      <c r="A597" s="3" t="s">
        <v>60</v>
      </c>
      <c r="B597" s="17" t="s">
        <v>15</v>
      </c>
      <c r="C597" s="17" t="s">
        <v>312</v>
      </c>
      <c r="D597" s="4">
        <v>80</v>
      </c>
      <c r="F597" s="18"/>
      <c r="G597" s="19">
        <v>1</v>
      </c>
      <c r="H597" s="20">
        <v>9</v>
      </c>
      <c r="I597" s="42">
        <f t="shared" si="22"/>
        <v>10</v>
      </c>
      <c r="J597" s="22">
        <v>2</v>
      </c>
      <c r="K597" s="23">
        <v>8</v>
      </c>
      <c r="M597" s="42">
        <f t="shared" si="21"/>
        <v>20</v>
      </c>
      <c r="N597" s="3" t="s">
        <v>34</v>
      </c>
      <c r="O597" s="17"/>
      <c r="P597" s="24"/>
    </row>
    <row r="598" spans="1:17" outlineLevel="1" x14ac:dyDescent="0.3">
      <c r="A598" s="3" t="s">
        <v>60</v>
      </c>
      <c r="B598" s="17" t="s">
        <v>35</v>
      </c>
      <c r="C598" s="17" t="s">
        <v>312</v>
      </c>
      <c r="D598" s="4">
        <v>80</v>
      </c>
      <c r="F598" s="18"/>
      <c r="G598" s="19">
        <v>1</v>
      </c>
      <c r="H598" s="20">
        <v>9</v>
      </c>
      <c r="I598" s="42">
        <f t="shared" si="22"/>
        <v>10</v>
      </c>
      <c r="J598" s="22"/>
      <c r="K598" s="23">
        <v>4</v>
      </c>
      <c r="M598" s="42">
        <f t="shared" si="21"/>
        <v>14</v>
      </c>
      <c r="N598" s="3" t="s">
        <v>34</v>
      </c>
      <c r="O598" s="17"/>
      <c r="P598" s="24"/>
    </row>
    <row r="599" spans="1:17" outlineLevel="1" x14ac:dyDescent="0.3">
      <c r="A599" s="3" t="s">
        <v>60</v>
      </c>
      <c r="B599" s="17" t="s">
        <v>56</v>
      </c>
      <c r="C599" s="17" t="s">
        <v>311</v>
      </c>
      <c r="D599" s="4">
        <v>80</v>
      </c>
      <c r="E599" s="4" t="s">
        <v>320</v>
      </c>
      <c r="F599" s="18"/>
      <c r="G599" s="19"/>
      <c r="H599" s="20">
        <v>4</v>
      </c>
      <c r="I599" s="42">
        <f t="shared" si="22"/>
        <v>4</v>
      </c>
      <c r="J599" s="22"/>
      <c r="K599" s="23">
        <v>6</v>
      </c>
      <c r="M599" s="42">
        <f t="shared" si="21"/>
        <v>10</v>
      </c>
      <c r="N599" s="3" t="s">
        <v>34</v>
      </c>
      <c r="O599" s="17"/>
      <c r="P599" s="24"/>
      <c r="Q599" s="25"/>
    </row>
    <row r="600" spans="1:17" outlineLevel="1" x14ac:dyDescent="0.3">
      <c r="A600" s="3" t="s">
        <v>60</v>
      </c>
      <c r="B600" s="17" t="s">
        <v>27</v>
      </c>
      <c r="C600" s="17" t="s">
        <v>311</v>
      </c>
      <c r="D600" s="4">
        <v>80</v>
      </c>
      <c r="F600" s="18"/>
      <c r="G600" s="19"/>
      <c r="H600" s="20">
        <v>3</v>
      </c>
      <c r="I600" s="42">
        <f t="shared" si="22"/>
        <v>3</v>
      </c>
      <c r="J600" s="22"/>
      <c r="K600" s="23">
        <v>6</v>
      </c>
      <c r="M600" s="42">
        <f t="shared" si="21"/>
        <v>9</v>
      </c>
      <c r="N600" s="3" t="s">
        <v>34</v>
      </c>
      <c r="O600" s="17"/>
      <c r="P600" s="24"/>
    </row>
    <row r="601" spans="1:17" outlineLevel="1" x14ac:dyDescent="0.3">
      <c r="A601" s="3" t="s">
        <v>60</v>
      </c>
      <c r="B601" s="17" t="s">
        <v>61</v>
      </c>
      <c r="C601" s="17" t="s">
        <v>314</v>
      </c>
      <c r="D601" s="4">
        <v>80</v>
      </c>
      <c r="F601" s="18"/>
      <c r="G601" s="19">
        <v>1</v>
      </c>
      <c r="H601" s="20">
        <v>5</v>
      </c>
      <c r="I601" s="42">
        <f t="shared" si="22"/>
        <v>6</v>
      </c>
      <c r="J601" s="22"/>
      <c r="K601" s="23"/>
      <c r="M601" s="42">
        <f t="shared" si="21"/>
        <v>6</v>
      </c>
      <c r="N601" s="3" t="s">
        <v>34</v>
      </c>
      <c r="O601" s="17"/>
      <c r="P601" s="24"/>
      <c r="Q601" s="25"/>
    </row>
    <row r="602" spans="1:17" outlineLevel="1" x14ac:dyDescent="0.3">
      <c r="A602" s="3" t="s">
        <v>60</v>
      </c>
      <c r="B602" s="17" t="s">
        <v>54</v>
      </c>
      <c r="C602" s="17" t="s">
        <v>314</v>
      </c>
      <c r="D602" s="4">
        <v>80</v>
      </c>
      <c r="F602" s="18"/>
      <c r="G602" s="19"/>
      <c r="H602" s="20">
        <v>2</v>
      </c>
      <c r="I602" s="42">
        <f t="shared" si="22"/>
        <v>2</v>
      </c>
      <c r="J602" s="22">
        <v>1</v>
      </c>
      <c r="K602" s="23">
        <v>3</v>
      </c>
      <c r="M602" s="42">
        <f t="shared" si="21"/>
        <v>6</v>
      </c>
      <c r="N602" s="3" t="s">
        <v>34</v>
      </c>
      <c r="O602" s="17"/>
      <c r="P602" s="24"/>
      <c r="Q602" s="25"/>
    </row>
    <row r="603" spans="1:17" outlineLevel="1" x14ac:dyDescent="0.3">
      <c r="A603" s="3" t="s">
        <v>60</v>
      </c>
      <c r="B603" s="17" t="s">
        <v>62</v>
      </c>
      <c r="C603" s="17" t="s">
        <v>312</v>
      </c>
      <c r="D603" s="4">
        <v>80</v>
      </c>
      <c r="E603" s="4" t="s">
        <v>320</v>
      </c>
      <c r="F603" s="18"/>
      <c r="G603" s="19"/>
      <c r="H603" s="20">
        <v>3</v>
      </c>
      <c r="I603" s="42">
        <f t="shared" si="22"/>
        <v>3</v>
      </c>
      <c r="J603" s="22"/>
      <c r="K603" s="23">
        <v>2</v>
      </c>
      <c r="M603" s="42">
        <f t="shared" si="21"/>
        <v>5</v>
      </c>
      <c r="N603" s="3" t="s">
        <v>34</v>
      </c>
      <c r="O603" s="17"/>
      <c r="P603" s="24"/>
    </row>
    <row r="604" spans="1:17" outlineLevel="1" x14ac:dyDescent="0.3">
      <c r="A604" s="3" t="s">
        <v>60</v>
      </c>
      <c r="B604" s="17" t="s">
        <v>37</v>
      </c>
      <c r="C604" s="17" t="s">
        <v>314</v>
      </c>
      <c r="D604" s="4">
        <v>80</v>
      </c>
      <c r="E604" s="4" t="s">
        <v>320</v>
      </c>
      <c r="F604" s="18"/>
      <c r="G604" s="19"/>
      <c r="H604" s="20">
        <v>2</v>
      </c>
      <c r="I604" s="42">
        <f t="shared" si="22"/>
        <v>2</v>
      </c>
      <c r="J604" s="22"/>
      <c r="K604" s="23">
        <v>2</v>
      </c>
      <c r="M604" s="42">
        <f t="shared" si="21"/>
        <v>4</v>
      </c>
      <c r="N604" s="3" t="s">
        <v>34</v>
      </c>
      <c r="O604" s="17"/>
      <c r="P604" s="24"/>
      <c r="Q604" s="25"/>
    </row>
    <row r="605" spans="1:17" outlineLevel="1" x14ac:dyDescent="0.3">
      <c r="A605" s="3" t="s">
        <v>60</v>
      </c>
      <c r="B605" s="17" t="s">
        <v>39</v>
      </c>
      <c r="C605" s="3" t="s">
        <v>311</v>
      </c>
      <c r="D605" s="4">
        <v>80</v>
      </c>
      <c r="F605" s="18"/>
      <c r="G605" s="19"/>
      <c r="H605" s="20">
        <v>0</v>
      </c>
      <c r="I605" s="42">
        <f t="shared" si="22"/>
        <v>0</v>
      </c>
      <c r="J605" s="22"/>
      <c r="K605" s="23">
        <v>2</v>
      </c>
      <c r="M605" s="42">
        <f t="shared" si="21"/>
        <v>2</v>
      </c>
      <c r="N605" s="3" t="s">
        <v>34</v>
      </c>
      <c r="O605" s="17"/>
      <c r="P605" s="24"/>
      <c r="Q605" s="25"/>
    </row>
    <row r="606" spans="1:17" outlineLevel="1" x14ac:dyDescent="0.3">
      <c r="A606" s="3" t="s">
        <v>60</v>
      </c>
      <c r="B606" s="17" t="s">
        <v>263</v>
      </c>
      <c r="C606" s="17" t="s">
        <v>266</v>
      </c>
      <c r="D606" s="4">
        <v>80</v>
      </c>
      <c r="F606" s="18"/>
      <c r="G606" s="19"/>
      <c r="H606" s="20">
        <v>0</v>
      </c>
      <c r="I606" s="42">
        <f t="shared" si="22"/>
        <v>0</v>
      </c>
      <c r="J606" s="22"/>
      <c r="K606" s="23">
        <v>2</v>
      </c>
      <c r="M606" s="42">
        <f t="shared" si="21"/>
        <v>2</v>
      </c>
      <c r="N606" s="3" t="s">
        <v>34</v>
      </c>
      <c r="O606" s="17"/>
      <c r="P606" s="24"/>
      <c r="Q606" s="25"/>
    </row>
    <row r="607" spans="1:17" outlineLevel="1" x14ac:dyDescent="0.3">
      <c r="A607" s="3" t="s">
        <v>60</v>
      </c>
      <c r="B607" s="17" t="s">
        <v>40</v>
      </c>
      <c r="C607" s="17" t="s">
        <v>314</v>
      </c>
      <c r="D607" s="4">
        <v>80</v>
      </c>
      <c r="F607" s="18"/>
      <c r="G607" s="19"/>
      <c r="H607" s="20">
        <v>1</v>
      </c>
      <c r="I607" s="42">
        <f t="shared" si="22"/>
        <v>1</v>
      </c>
      <c r="J607" s="22"/>
      <c r="K607" s="23">
        <v>1</v>
      </c>
      <c r="M607" s="42">
        <f t="shared" si="21"/>
        <v>2</v>
      </c>
      <c r="N607" s="3" t="s">
        <v>34</v>
      </c>
      <c r="O607" s="17"/>
      <c r="P607" s="24"/>
      <c r="Q607" s="25"/>
    </row>
    <row r="608" spans="1:17" outlineLevel="1" x14ac:dyDescent="0.3">
      <c r="A608" s="3" t="s">
        <v>60</v>
      </c>
      <c r="B608" s="17" t="s">
        <v>57</v>
      </c>
      <c r="C608" s="17" t="s">
        <v>314</v>
      </c>
      <c r="D608" s="4">
        <v>80</v>
      </c>
      <c r="F608" s="18"/>
      <c r="G608" s="19"/>
      <c r="H608" s="20">
        <v>1</v>
      </c>
      <c r="I608" s="42">
        <f t="shared" si="22"/>
        <v>1</v>
      </c>
      <c r="J608" s="22"/>
      <c r="K608" s="23"/>
      <c r="M608" s="42">
        <f t="shared" si="21"/>
        <v>1</v>
      </c>
      <c r="N608" s="3" t="s">
        <v>34</v>
      </c>
      <c r="O608" s="17"/>
      <c r="P608" s="24"/>
      <c r="Q608" s="25"/>
    </row>
    <row r="609" spans="1:17" outlineLevel="1" x14ac:dyDescent="0.3">
      <c r="A609" s="3" t="s">
        <v>60</v>
      </c>
      <c r="B609" s="17" t="s">
        <v>63</v>
      </c>
      <c r="C609" s="17" t="s">
        <v>311</v>
      </c>
      <c r="D609" s="4">
        <v>80</v>
      </c>
      <c r="F609" s="18"/>
      <c r="G609" s="19"/>
      <c r="H609" s="20">
        <v>1</v>
      </c>
      <c r="I609" s="42">
        <f t="shared" si="22"/>
        <v>1</v>
      </c>
      <c r="J609" s="22"/>
      <c r="K609" s="23"/>
      <c r="M609" s="42">
        <f t="shared" si="21"/>
        <v>1</v>
      </c>
      <c r="N609" s="3" t="s">
        <v>34</v>
      </c>
      <c r="O609" s="17"/>
      <c r="P609" s="24"/>
      <c r="Q609" s="25"/>
    </row>
    <row r="610" spans="1:17" outlineLevel="1" x14ac:dyDescent="0.3">
      <c r="A610" s="3" t="s">
        <v>60</v>
      </c>
      <c r="B610" s="17" t="s">
        <v>64</v>
      </c>
      <c r="C610" s="17" t="s">
        <v>312</v>
      </c>
      <c r="D610" s="4">
        <v>80</v>
      </c>
      <c r="F610" s="18"/>
      <c r="G610" s="19"/>
      <c r="H610" s="20">
        <v>1</v>
      </c>
      <c r="I610" s="42">
        <f t="shared" si="22"/>
        <v>1</v>
      </c>
      <c r="J610" s="22"/>
      <c r="K610" s="23"/>
      <c r="M610" s="42">
        <f t="shared" si="21"/>
        <v>1</v>
      </c>
      <c r="N610" s="3" t="s">
        <v>34</v>
      </c>
      <c r="O610" s="17"/>
      <c r="P610" s="24"/>
      <c r="Q610" s="25"/>
    </row>
    <row r="611" spans="1:17" outlineLevel="1" x14ac:dyDescent="0.3">
      <c r="A611" s="3" t="s">
        <v>60</v>
      </c>
      <c r="B611" s="17" t="s">
        <v>65</v>
      </c>
      <c r="C611" s="17" t="s">
        <v>314</v>
      </c>
      <c r="D611" s="4">
        <v>80</v>
      </c>
      <c r="F611" s="18"/>
      <c r="G611" s="19">
        <v>1</v>
      </c>
      <c r="H611" s="20">
        <v>0</v>
      </c>
      <c r="I611" s="42">
        <f t="shared" si="22"/>
        <v>1</v>
      </c>
      <c r="J611" s="22"/>
      <c r="K611" s="23"/>
      <c r="M611" s="42">
        <f t="shared" si="21"/>
        <v>1</v>
      </c>
      <c r="N611" s="3" t="s">
        <v>34</v>
      </c>
      <c r="O611" s="17"/>
      <c r="P611" s="24"/>
      <c r="Q611" s="25"/>
    </row>
    <row r="612" spans="1:17" outlineLevel="1" x14ac:dyDescent="0.3">
      <c r="A612" s="3" t="s">
        <v>60</v>
      </c>
      <c r="B612" s="17" t="s">
        <v>51</v>
      </c>
      <c r="C612" s="17" t="s">
        <v>311</v>
      </c>
      <c r="D612" s="4">
        <v>80</v>
      </c>
      <c r="F612" s="18"/>
      <c r="G612" s="19"/>
      <c r="H612" s="20">
        <v>0</v>
      </c>
      <c r="I612" s="42">
        <f t="shared" si="22"/>
        <v>0</v>
      </c>
      <c r="J612" s="22"/>
      <c r="K612" s="23">
        <v>1</v>
      </c>
      <c r="M612" s="42">
        <f t="shared" si="21"/>
        <v>1</v>
      </c>
      <c r="N612" s="3" t="s">
        <v>34</v>
      </c>
      <c r="O612" s="17"/>
      <c r="P612" s="24"/>
    </row>
    <row r="613" spans="1:17" outlineLevel="1" x14ac:dyDescent="0.3">
      <c r="A613" s="3" t="s">
        <v>55</v>
      </c>
      <c r="B613" s="17" t="s">
        <v>41</v>
      </c>
      <c r="C613" s="17" t="s">
        <v>312</v>
      </c>
      <c r="D613" s="4">
        <v>80</v>
      </c>
      <c r="F613" s="18">
        <v>5</v>
      </c>
      <c r="G613" s="19">
        <v>1</v>
      </c>
      <c r="H613" s="20">
        <v>5</v>
      </c>
      <c r="I613" s="42">
        <f t="shared" si="22"/>
        <v>11</v>
      </c>
      <c r="J613" s="22">
        <v>2</v>
      </c>
      <c r="K613" s="23">
        <v>11</v>
      </c>
      <c r="M613" s="42">
        <f t="shared" si="21"/>
        <v>24</v>
      </c>
      <c r="N613" s="3" t="s">
        <v>34</v>
      </c>
      <c r="O613" s="17"/>
      <c r="P613" s="24"/>
      <c r="Q613" s="25"/>
    </row>
    <row r="614" spans="1:17" outlineLevel="1" x14ac:dyDescent="0.3">
      <c r="A614" s="3" t="s">
        <v>55</v>
      </c>
      <c r="B614" s="17" t="s">
        <v>15</v>
      </c>
      <c r="C614" s="17" t="s">
        <v>312</v>
      </c>
      <c r="D614" s="4">
        <v>80</v>
      </c>
      <c r="F614" s="18">
        <v>4</v>
      </c>
      <c r="G614" s="19">
        <v>1</v>
      </c>
      <c r="H614" s="20">
        <v>6</v>
      </c>
      <c r="I614" s="42">
        <f t="shared" si="22"/>
        <v>11</v>
      </c>
      <c r="J614" s="22"/>
      <c r="K614" s="23">
        <v>13</v>
      </c>
      <c r="M614" s="42">
        <f t="shared" si="21"/>
        <v>24</v>
      </c>
      <c r="N614" s="3" t="s">
        <v>34</v>
      </c>
      <c r="O614" s="17"/>
      <c r="P614" s="24"/>
      <c r="Q614" s="25"/>
    </row>
    <row r="615" spans="1:17" outlineLevel="1" x14ac:dyDescent="0.3">
      <c r="A615" s="3" t="s">
        <v>55</v>
      </c>
      <c r="B615" s="17" t="s">
        <v>56</v>
      </c>
      <c r="C615" s="17" t="s">
        <v>311</v>
      </c>
      <c r="D615" s="4">
        <v>80</v>
      </c>
      <c r="E615" s="4" t="s">
        <v>320</v>
      </c>
      <c r="F615" s="18">
        <v>3</v>
      </c>
      <c r="G615" s="19">
        <v>2</v>
      </c>
      <c r="H615" s="20">
        <v>6</v>
      </c>
      <c r="I615" s="42">
        <f t="shared" si="22"/>
        <v>11</v>
      </c>
      <c r="J615" s="22"/>
      <c r="K615" s="23">
        <v>5</v>
      </c>
      <c r="M615" s="42">
        <f t="shared" si="21"/>
        <v>16</v>
      </c>
      <c r="N615" s="3" t="s">
        <v>34</v>
      </c>
      <c r="O615" s="17"/>
      <c r="P615" s="24"/>
      <c r="Q615" s="25"/>
    </row>
    <row r="616" spans="1:17" outlineLevel="1" x14ac:dyDescent="0.3">
      <c r="A616" s="3" t="s">
        <v>55</v>
      </c>
      <c r="B616" s="17" t="s">
        <v>27</v>
      </c>
      <c r="C616" s="17" t="s">
        <v>311</v>
      </c>
      <c r="D616" s="4">
        <v>80</v>
      </c>
      <c r="F616" s="18">
        <v>3</v>
      </c>
      <c r="G616" s="19"/>
      <c r="H616" s="20">
        <v>6</v>
      </c>
      <c r="I616" s="42">
        <f t="shared" si="22"/>
        <v>9</v>
      </c>
      <c r="J616" s="22">
        <v>1</v>
      </c>
      <c r="K616" s="23">
        <v>5</v>
      </c>
      <c r="M616" s="42">
        <f t="shared" si="21"/>
        <v>15</v>
      </c>
      <c r="N616" s="3" t="s">
        <v>34</v>
      </c>
      <c r="O616" s="17"/>
      <c r="P616" s="24"/>
    </row>
    <row r="617" spans="1:17" outlineLevel="1" x14ac:dyDescent="0.3">
      <c r="A617" s="3" t="s">
        <v>55</v>
      </c>
      <c r="B617" s="17" t="s">
        <v>35</v>
      </c>
      <c r="C617" s="17" t="s">
        <v>312</v>
      </c>
      <c r="D617" s="4">
        <v>80</v>
      </c>
      <c r="F617" s="18">
        <v>2</v>
      </c>
      <c r="G617" s="19"/>
      <c r="H617" s="20">
        <v>3</v>
      </c>
      <c r="I617" s="42">
        <f t="shared" si="22"/>
        <v>5</v>
      </c>
      <c r="J617" s="22"/>
      <c r="K617" s="23">
        <v>1</v>
      </c>
      <c r="M617" s="42">
        <f t="shared" si="21"/>
        <v>6</v>
      </c>
      <c r="N617" s="3" t="s">
        <v>34</v>
      </c>
      <c r="O617" s="17"/>
      <c r="P617" s="24"/>
    </row>
    <row r="618" spans="1:17" outlineLevel="1" x14ac:dyDescent="0.3">
      <c r="A618" s="3" t="s">
        <v>55</v>
      </c>
      <c r="B618" s="17" t="s">
        <v>263</v>
      </c>
      <c r="C618" s="17" t="s">
        <v>266</v>
      </c>
      <c r="D618" s="4">
        <v>80</v>
      </c>
      <c r="F618" s="18">
        <v>1</v>
      </c>
      <c r="G618" s="19"/>
      <c r="H618" s="20"/>
      <c r="I618" s="42">
        <f t="shared" si="22"/>
        <v>1</v>
      </c>
      <c r="J618" s="22"/>
      <c r="K618" s="23">
        <v>2</v>
      </c>
      <c r="M618" s="42">
        <f t="shared" si="21"/>
        <v>3</v>
      </c>
      <c r="N618" s="3" t="s">
        <v>34</v>
      </c>
      <c r="O618" s="17"/>
      <c r="P618" s="24"/>
      <c r="Q618" s="25"/>
    </row>
    <row r="619" spans="1:17" outlineLevel="1" x14ac:dyDescent="0.3">
      <c r="A619" s="3" t="s">
        <v>55</v>
      </c>
      <c r="B619" s="17" t="s">
        <v>45</v>
      </c>
      <c r="C619" s="17" t="s">
        <v>311</v>
      </c>
      <c r="D619" s="4">
        <v>80</v>
      </c>
      <c r="F619" s="18"/>
      <c r="G619" s="19">
        <v>2</v>
      </c>
      <c r="H619" s="20"/>
      <c r="I619" s="42">
        <f t="shared" si="22"/>
        <v>2</v>
      </c>
      <c r="J619" s="22">
        <v>1</v>
      </c>
      <c r="K619" s="23"/>
      <c r="M619" s="42">
        <f t="shared" si="21"/>
        <v>3</v>
      </c>
      <c r="N619" s="3" t="s">
        <v>34</v>
      </c>
      <c r="O619" s="17"/>
      <c r="P619" s="24"/>
    </row>
    <row r="620" spans="1:17" outlineLevel="1" x14ac:dyDescent="0.3">
      <c r="A620" s="3" t="s">
        <v>55</v>
      </c>
      <c r="B620" s="17" t="s">
        <v>37</v>
      </c>
      <c r="C620" s="17" t="s">
        <v>314</v>
      </c>
      <c r="D620" s="4">
        <v>80</v>
      </c>
      <c r="E620" s="4" t="s">
        <v>320</v>
      </c>
      <c r="F620" s="18"/>
      <c r="G620" s="19"/>
      <c r="H620" s="20">
        <v>2</v>
      </c>
      <c r="I620" s="42">
        <f t="shared" si="22"/>
        <v>2</v>
      </c>
      <c r="J620" s="22"/>
      <c r="K620" s="23">
        <v>1</v>
      </c>
      <c r="M620" s="42">
        <f t="shared" si="21"/>
        <v>3</v>
      </c>
      <c r="N620" s="3" t="s">
        <v>34</v>
      </c>
      <c r="O620" s="17"/>
      <c r="P620" s="24"/>
      <c r="Q620" s="25"/>
    </row>
    <row r="621" spans="1:17" outlineLevel="1" x14ac:dyDescent="0.3">
      <c r="A621" s="3" t="s">
        <v>55</v>
      </c>
      <c r="B621" s="17" t="s">
        <v>14</v>
      </c>
      <c r="C621" s="17" t="s">
        <v>312</v>
      </c>
      <c r="D621" s="4">
        <v>80</v>
      </c>
      <c r="F621" s="18"/>
      <c r="G621" s="19"/>
      <c r="H621" s="20">
        <v>2</v>
      </c>
      <c r="I621" s="42">
        <f t="shared" si="22"/>
        <v>2</v>
      </c>
      <c r="J621" s="22"/>
      <c r="K621" s="23"/>
      <c r="M621" s="42">
        <f t="shared" si="21"/>
        <v>2</v>
      </c>
      <c r="N621" s="3" t="s">
        <v>34</v>
      </c>
      <c r="O621" s="17"/>
      <c r="P621" s="24"/>
      <c r="Q621" s="25"/>
    </row>
    <row r="622" spans="1:17" outlineLevel="1" x14ac:dyDescent="0.3">
      <c r="A622" s="3" t="s">
        <v>55</v>
      </c>
      <c r="B622" s="17" t="s">
        <v>40</v>
      </c>
      <c r="C622" s="17" t="s">
        <v>314</v>
      </c>
      <c r="D622" s="4">
        <v>80</v>
      </c>
      <c r="F622" s="18"/>
      <c r="G622" s="19"/>
      <c r="H622" s="20"/>
      <c r="I622" s="42">
        <f t="shared" si="22"/>
        <v>0</v>
      </c>
      <c r="J622" s="22"/>
      <c r="K622" s="23">
        <v>2</v>
      </c>
      <c r="M622" s="42">
        <f t="shared" si="21"/>
        <v>2</v>
      </c>
      <c r="N622" s="3" t="s">
        <v>34</v>
      </c>
      <c r="O622" s="17"/>
      <c r="P622" s="24"/>
      <c r="Q622" s="25"/>
    </row>
    <row r="623" spans="1:17" outlineLevel="1" x14ac:dyDescent="0.3">
      <c r="A623" s="3" t="s">
        <v>55</v>
      </c>
      <c r="B623" s="17" t="s">
        <v>54</v>
      </c>
      <c r="C623" s="17" t="s">
        <v>314</v>
      </c>
      <c r="D623" s="4">
        <v>80</v>
      </c>
      <c r="F623" s="18"/>
      <c r="G623" s="19">
        <v>1</v>
      </c>
      <c r="H623" s="20"/>
      <c r="I623" s="42">
        <f t="shared" si="22"/>
        <v>1</v>
      </c>
      <c r="J623" s="22"/>
      <c r="K623" s="23">
        <v>1</v>
      </c>
      <c r="M623" s="42">
        <f t="shared" si="21"/>
        <v>2</v>
      </c>
      <c r="N623" s="3" t="s">
        <v>34</v>
      </c>
      <c r="O623" s="17"/>
      <c r="P623" s="24"/>
      <c r="Q623" s="25"/>
    </row>
    <row r="624" spans="1:17" outlineLevel="1" x14ac:dyDescent="0.3">
      <c r="A624" s="3" t="s">
        <v>55</v>
      </c>
      <c r="B624" s="17" t="s">
        <v>39</v>
      </c>
      <c r="C624" s="3" t="s">
        <v>311</v>
      </c>
      <c r="D624" s="4">
        <v>80</v>
      </c>
      <c r="F624" s="18"/>
      <c r="G624" s="19"/>
      <c r="H624" s="20">
        <v>1</v>
      </c>
      <c r="I624" s="42">
        <f t="shared" si="22"/>
        <v>1</v>
      </c>
      <c r="J624" s="22"/>
      <c r="K624" s="23"/>
      <c r="M624" s="42">
        <f t="shared" si="21"/>
        <v>1</v>
      </c>
      <c r="N624" s="3" t="s">
        <v>34</v>
      </c>
      <c r="O624" s="17"/>
      <c r="P624" s="24"/>
      <c r="Q624" s="25"/>
    </row>
    <row r="625" spans="1:17" outlineLevel="1" x14ac:dyDescent="0.3">
      <c r="A625" s="3" t="s">
        <v>55</v>
      </c>
      <c r="B625" s="17" t="s">
        <v>57</v>
      </c>
      <c r="C625" s="17" t="s">
        <v>314</v>
      </c>
      <c r="D625" s="4">
        <v>80</v>
      </c>
      <c r="F625" s="18"/>
      <c r="G625" s="19"/>
      <c r="H625" s="20"/>
      <c r="I625" s="42">
        <f t="shared" si="22"/>
        <v>0</v>
      </c>
      <c r="J625" s="22"/>
      <c r="K625" s="23">
        <v>1</v>
      </c>
      <c r="M625" s="42">
        <f t="shared" si="21"/>
        <v>1</v>
      </c>
      <c r="N625" s="3" t="s">
        <v>34</v>
      </c>
      <c r="O625" s="17"/>
      <c r="P625" s="24"/>
      <c r="Q625" s="25"/>
    </row>
    <row r="626" spans="1:17" outlineLevel="1" x14ac:dyDescent="0.3">
      <c r="A626" s="3" t="s">
        <v>55</v>
      </c>
      <c r="B626" s="17" t="s">
        <v>50</v>
      </c>
      <c r="C626" s="17" t="s">
        <v>311</v>
      </c>
      <c r="D626" s="4">
        <v>80</v>
      </c>
      <c r="E626" s="4" t="s">
        <v>320</v>
      </c>
      <c r="F626" s="18"/>
      <c r="G626" s="19"/>
      <c r="H626" s="20"/>
      <c r="I626" s="42">
        <f t="shared" si="22"/>
        <v>0</v>
      </c>
      <c r="J626" s="22">
        <v>1</v>
      </c>
      <c r="K626" s="23"/>
      <c r="M626" s="42">
        <f t="shared" si="21"/>
        <v>1</v>
      </c>
      <c r="N626" s="3" t="s">
        <v>34</v>
      </c>
      <c r="O626" s="17"/>
      <c r="P626" s="24"/>
    </row>
    <row r="627" spans="1:17" outlineLevel="1" x14ac:dyDescent="0.3">
      <c r="A627" s="3" t="s">
        <v>55</v>
      </c>
      <c r="B627" s="17" t="s">
        <v>58</v>
      </c>
      <c r="C627" s="17" t="s">
        <v>312</v>
      </c>
      <c r="D627" s="4">
        <v>80</v>
      </c>
      <c r="F627" s="18"/>
      <c r="G627" s="19"/>
      <c r="H627" s="20">
        <v>1</v>
      </c>
      <c r="I627" s="42">
        <f t="shared" si="22"/>
        <v>1</v>
      </c>
      <c r="J627" s="22"/>
      <c r="K627" s="23"/>
      <c r="M627" s="42">
        <f t="shared" si="21"/>
        <v>1</v>
      </c>
      <c r="N627" s="3" t="s">
        <v>34</v>
      </c>
      <c r="O627" s="17"/>
      <c r="P627" s="24"/>
      <c r="Q627" s="25"/>
    </row>
    <row r="628" spans="1:17" outlineLevel="1" x14ac:dyDescent="0.3">
      <c r="A628" s="3" t="s">
        <v>55</v>
      </c>
      <c r="B628" s="17" t="s">
        <v>59</v>
      </c>
      <c r="C628" s="17" t="s">
        <v>314</v>
      </c>
      <c r="D628" s="4">
        <v>80</v>
      </c>
      <c r="F628" s="18"/>
      <c r="G628" s="19"/>
      <c r="H628" s="20">
        <v>1</v>
      </c>
      <c r="I628" s="42">
        <f t="shared" si="22"/>
        <v>1</v>
      </c>
      <c r="J628" s="22"/>
      <c r="K628" s="23"/>
      <c r="M628" s="42">
        <f t="shared" si="21"/>
        <v>1</v>
      </c>
      <c r="N628" s="3" t="s">
        <v>34</v>
      </c>
      <c r="O628" s="17"/>
      <c r="P628" s="24"/>
      <c r="Q628" s="25"/>
    </row>
    <row r="629" spans="1:17" outlineLevel="1" x14ac:dyDescent="0.3">
      <c r="A629" s="3" t="s">
        <v>52</v>
      </c>
      <c r="B629" s="17" t="s">
        <v>15</v>
      </c>
      <c r="C629" s="17" t="s">
        <v>312</v>
      </c>
      <c r="D629" s="4">
        <v>80</v>
      </c>
      <c r="F629" s="18">
        <v>9</v>
      </c>
      <c r="G629" s="19"/>
      <c r="H629" s="20">
        <v>7</v>
      </c>
      <c r="I629" s="42">
        <f t="shared" si="22"/>
        <v>16</v>
      </c>
      <c r="J629" s="22">
        <v>1</v>
      </c>
      <c r="K629" s="23">
        <v>14</v>
      </c>
      <c r="M629" s="42">
        <f t="shared" si="21"/>
        <v>31</v>
      </c>
      <c r="N629" s="3" t="s">
        <v>34</v>
      </c>
      <c r="O629" s="17"/>
      <c r="P629" s="24"/>
      <c r="Q629" s="25"/>
    </row>
    <row r="630" spans="1:17" outlineLevel="1" x14ac:dyDescent="0.3">
      <c r="A630" s="3" t="s">
        <v>52</v>
      </c>
      <c r="B630" s="17" t="s">
        <v>35</v>
      </c>
      <c r="C630" s="17" t="s">
        <v>312</v>
      </c>
      <c r="D630" s="4">
        <v>80</v>
      </c>
      <c r="F630" s="18">
        <v>1</v>
      </c>
      <c r="G630" s="19"/>
      <c r="H630" s="20">
        <v>9</v>
      </c>
      <c r="I630" s="42">
        <f t="shared" si="22"/>
        <v>10</v>
      </c>
      <c r="J630" s="22">
        <v>2</v>
      </c>
      <c r="K630" s="23">
        <v>5</v>
      </c>
      <c r="M630" s="42">
        <f t="shared" si="21"/>
        <v>17</v>
      </c>
      <c r="N630" s="3" t="s">
        <v>34</v>
      </c>
      <c r="O630" s="17"/>
      <c r="P630" s="24"/>
    </row>
    <row r="631" spans="1:17" outlineLevel="1" x14ac:dyDescent="0.3">
      <c r="A631" s="3" t="s">
        <v>52</v>
      </c>
      <c r="B631" s="17" t="s">
        <v>14</v>
      </c>
      <c r="C631" s="17" t="s">
        <v>312</v>
      </c>
      <c r="D631" s="4">
        <v>80</v>
      </c>
      <c r="F631" s="18"/>
      <c r="G631" s="19"/>
      <c r="H631" s="20">
        <v>7</v>
      </c>
      <c r="I631" s="42">
        <f t="shared" si="22"/>
        <v>7</v>
      </c>
      <c r="J631" s="22">
        <v>1</v>
      </c>
      <c r="K631" s="23">
        <v>4</v>
      </c>
      <c r="M631" s="42">
        <f t="shared" si="21"/>
        <v>12</v>
      </c>
      <c r="N631" s="3" t="s">
        <v>34</v>
      </c>
      <c r="O631" s="17"/>
      <c r="P631" s="24"/>
      <c r="Q631" s="25"/>
    </row>
    <row r="632" spans="1:17" outlineLevel="1" x14ac:dyDescent="0.3">
      <c r="A632" s="3" t="s">
        <v>52</v>
      </c>
      <c r="B632" s="17" t="s">
        <v>41</v>
      </c>
      <c r="C632" s="17" t="s">
        <v>312</v>
      </c>
      <c r="D632" s="4">
        <v>80</v>
      </c>
      <c r="F632" s="18">
        <v>4</v>
      </c>
      <c r="G632" s="19"/>
      <c r="H632" s="20">
        <v>5</v>
      </c>
      <c r="I632" s="42">
        <f t="shared" si="22"/>
        <v>9</v>
      </c>
      <c r="J632" s="22">
        <v>2</v>
      </c>
      <c r="K632" s="23"/>
      <c r="M632" s="42">
        <f t="shared" si="21"/>
        <v>11</v>
      </c>
      <c r="N632" s="3" t="s">
        <v>34</v>
      </c>
      <c r="O632" s="17"/>
      <c r="P632" s="24"/>
      <c r="Q632" s="25"/>
    </row>
    <row r="633" spans="1:17" outlineLevel="1" x14ac:dyDescent="0.3">
      <c r="A633" s="3" t="s">
        <v>52</v>
      </c>
      <c r="B633" s="17" t="s">
        <v>27</v>
      </c>
      <c r="C633" s="17" t="s">
        <v>311</v>
      </c>
      <c r="D633" s="4">
        <v>80</v>
      </c>
      <c r="F633" s="18">
        <v>2</v>
      </c>
      <c r="G633" s="19"/>
      <c r="H633" s="20">
        <v>2</v>
      </c>
      <c r="I633" s="42">
        <f t="shared" si="22"/>
        <v>4</v>
      </c>
      <c r="J633" s="22"/>
      <c r="K633" s="23">
        <v>7</v>
      </c>
      <c r="M633" s="42">
        <f t="shared" si="21"/>
        <v>11</v>
      </c>
      <c r="N633" s="3" t="s">
        <v>34</v>
      </c>
      <c r="O633" s="17"/>
      <c r="P633" s="24"/>
      <c r="Q633" s="25"/>
    </row>
    <row r="634" spans="1:17" outlineLevel="1" x14ac:dyDescent="0.3">
      <c r="A634" s="3" t="s">
        <v>52</v>
      </c>
      <c r="B634" s="17" t="s">
        <v>45</v>
      </c>
      <c r="C634" s="17" t="s">
        <v>311</v>
      </c>
      <c r="D634" s="4">
        <v>80</v>
      </c>
      <c r="F634" s="18"/>
      <c r="G634" s="19"/>
      <c r="H634" s="20">
        <v>4</v>
      </c>
      <c r="I634" s="42">
        <f t="shared" si="22"/>
        <v>4</v>
      </c>
      <c r="J634" s="22"/>
      <c r="K634" s="23">
        <v>5</v>
      </c>
      <c r="M634" s="42">
        <f t="shared" si="21"/>
        <v>9</v>
      </c>
      <c r="N634" s="3" t="s">
        <v>34</v>
      </c>
      <c r="O634" s="17"/>
      <c r="P634" s="24"/>
      <c r="Q634" s="25"/>
    </row>
    <row r="635" spans="1:17" outlineLevel="1" x14ac:dyDescent="0.3">
      <c r="A635" s="3" t="s">
        <v>52</v>
      </c>
      <c r="B635" s="17" t="s">
        <v>37</v>
      </c>
      <c r="C635" s="17" t="s">
        <v>314</v>
      </c>
      <c r="D635" s="4">
        <v>80</v>
      </c>
      <c r="E635" s="4" t="s">
        <v>320</v>
      </c>
      <c r="F635" s="18">
        <v>1</v>
      </c>
      <c r="G635" s="19"/>
      <c r="H635" s="20">
        <v>2</v>
      </c>
      <c r="I635" s="42">
        <f t="shared" si="22"/>
        <v>3</v>
      </c>
      <c r="J635" s="22">
        <v>1</v>
      </c>
      <c r="K635" s="23">
        <v>3</v>
      </c>
      <c r="M635" s="42">
        <f t="shared" si="21"/>
        <v>7</v>
      </c>
      <c r="N635" s="3" t="s">
        <v>34</v>
      </c>
      <c r="O635" s="17"/>
      <c r="P635" s="24"/>
      <c r="Q635" s="25"/>
    </row>
    <row r="636" spans="1:17" outlineLevel="1" x14ac:dyDescent="0.3">
      <c r="A636" s="3" t="s">
        <v>52</v>
      </c>
      <c r="B636" s="17" t="s">
        <v>39</v>
      </c>
      <c r="C636" s="3" t="s">
        <v>311</v>
      </c>
      <c r="D636" s="4">
        <v>80</v>
      </c>
      <c r="F636" s="18">
        <v>1</v>
      </c>
      <c r="G636" s="19"/>
      <c r="H636" s="20">
        <v>3</v>
      </c>
      <c r="I636" s="42">
        <f t="shared" si="22"/>
        <v>4</v>
      </c>
      <c r="J636" s="22"/>
      <c r="K636" s="23">
        <v>1</v>
      </c>
      <c r="M636" s="42">
        <f t="shared" si="21"/>
        <v>5</v>
      </c>
      <c r="N636" s="3" t="s">
        <v>34</v>
      </c>
      <c r="O636" s="17"/>
      <c r="P636" s="24"/>
      <c r="Q636" s="25"/>
    </row>
    <row r="637" spans="1:17" outlineLevel="1" x14ac:dyDescent="0.3">
      <c r="A637" s="3" t="s">
        <v>52</v>
      </c>
      <c r="B637" s="17" t="s">
        <v>50</v>
      </c>
      <c r="C637" s="17" t="s">
        <v>311</v>
      </c>
      <c r="D637" s="4">
        <v>80</v>
      </c>
      <c r="E637" s="4" t="s">
        <v>320</v>
      </c>
      <c r="F637" s="18"/>
      <c r="G637" s="19"/>
      <c r="H637" s="20">
        <v>1</v>
      </c>
      <c r="I637" s="42">
        <f t="shared" si="22"/>
        <v>1</v>
      </c>
      <c r="J637" s="22">
        <v>1</v>
      </c>
      <c r="K637" s="23">
        <v>2</v>
      </c>
      <c r="M637" s="42">
        <f t="shared" si="21"/>
        <v>4</v>
      </c>
      <c r="N637" s="3" t="s">
        <v>34</v>
      </c>
      <c r="O637" s="17"/>
      <c r="P637" s="24"/>
    </row>
    <row r="638" spans="1:17" outlineLevel="1" x14ac:dyDescent="0.3">
      <c r="A638" s="3" t="s">
        <v>52</v>
      </c>
      <c r="B638" s="17" t="s">
        <v>263</v>
      </c>
      <c r="C638" s="17" t="s">
        <v>266</v>
      </c>
      <c r="D638" s="4">
        <v>80</v>
      </c>
      <c r="F638" s="18"/>
      <c r="G638" s="19"/>
      <c r="H638" s="20">
        <v>2</v>
      </c>
      <c r="I638" s="42">
        <f t="shared" si="22"/>
        <v>2</v>
      </c>
      <c r="J638" s="22"/>
      <c r="K638" s="23"/>
      <c r="M638" s="42">
        <f t="shared" si="21"/>
        <v>2</v>
      </c>
      <c r="N638" s="3" t="s">
        <v>34</v>
      </c>
      <c r="O638" s="17"/>
      <c r="P638" s="24"/>
    </row>
    <row r="639" spans="1:17" outlineLevel="1" x14ac:dyDescent="0.3">
      <c r="A639" s="3" t="s">
        <v>52</v>
      </c>
      <c r="B639" s="17" t="s">
        <v>40</v>
      </c>
      <c r="C639" s="17" t="s">
        <v>314</v>
      </c>
      <c r="D639" s="4">
        <v>80</v>
      </c>
      <c r="F639" s="18"/>
      <c r="G639" s="19"/>
      <c r="H639" s="20">
        <v>2</v>
      </c>
      <c r="I639" s="42">
        <f t="shared" si="22"/>
        <v>2</v>
      </c>
      <c r="J639" s="22"/>
      <c r="K639" s="23"/>
      <c r="M639" s="42">
        <f t="shared" si="21"/>
        <v>2</v>
      </c>
      <c r="N639" s="3" t="s">
        <v>34</v>
      </c>
      <c r="O639" s="17"/>
      <c r="P639" s="24"/>
      <c r="Q639" s="25"/>
    </row>
    <row r="640" spans="1:17" outlineLevel="1" x14ac:dyDescent="0.3">
      <c r="A640" s="3" t="s">
        <v>52</v>
      </c>
      <c r="B640" s="17" t="s">
        <v>49</v>
      </c>
      <c r="C640" s="17" t="s">
        <v>311</v>
      </c>
      <c r="D640" s="4">
        <v>80</v>
      </c>
      <c r="F640" s="18"/>
      <c r="G640" s="19"/>
      <c r="H640" s="20">
        <v>2</v>
      </c>
      <c r="I640" s="42">
        <f t="shared" si="22"/>
        <v>2</v>
      </c>
      <c r="J640" s="22"/>
      <c r="K640" s="23"/>
      <c r="M640" s="42">
        <f t="shared" si="21"/>
        <v>2</v>
      </c>
      <c r="N640" s="3" t="s">
        <v>34</v>
      </c>
      <c r="O640" s="17"/>
      <c r="P640" s="24"/>
      <c r="Q640" s="25"/>
    </row>
    <row r="641" spans="1:17" outlineLevel="1" x14ac:dyDescent="0.3">
      <c r="A641" s="3" t="s">
        <v>52</v>
      </c>
      <c r="B641" s="17" t="s">
        <v>53</v>
      </c>
      <c r="C641" s="3" t="s">
        <v>311</v>
      </c>
      <c r="D641" s="4">
        <v>80</v>
      </c>
      <c r="F641" s="18"/>
      <c r="G641" s="19"/>
      <c r="H641" s="20">
        <v>1</v>
      </c>
      <c r="I641" s="42">
        <f t="shared" si="22"/>
        <v>1</v>
      </c>
      <c r="J641" s="22"/>
      <c r="K641" s="23"/>
      <c r="M641" s="42">
        <f t="shared" si="21"/>
        <v>1</v>
      </c>
      <c r="N641" s="3" t="s">
        <v>34</v>
      </c>
      <c r="O641" s="17"/>
      <c r="P641" s="24"/>
      <c r="Q641" s="25"/>
    </row>
    <row r="642" spans="1:17" outlineLevel="1" x14ac:dyDescent="0.3">
      <c r="A642" s="3" t="s">
        <v>52</v>
      </c>
      <c r="B642" s="17" t="s">
        <v>36</v>
      </c>
      <c r="C642" s="17" t="s">
        <v>312</v>
      </c>
      <c r="D642" s="4">
        <v>80</v>
      </c>
      <c r="F642" s="18"/>
      <c r="G642" s="19"/>
      <c r="H642" s="20">
        <v>1</v>
      </c>
      <c r="I642" s="42">
        <f t="shared" si="22"/>
        <v>1</v>
      </c>
      <c r="J642" s="22"/>
      <c r="K642" s="23"/>
      <c r="M642" s="42">
        <f t="shared" ref="M642:M705" si="23">SUM(I642:L642)</f>
        <v>1</v>
      </c>
      <c r="N642" s="3" t="s">
        <v>34</v>
      </c>
      <c r="O642" s="17"/>
      <c r="P642" s="24"/>
      <c r="Q642" s="25"/>
    </row>
    <row r="643" spans="1:17" outlineLevel="1" x14ac:dyDescent="0.3">
      <c r="A643" s="3" t="s">
        <v>52</v>
      </c>
      <c r="B643" s="17" t="s">
        <v>54</v>
      </c>
      <c r="C643" s="17" t="s">
        <v>314</v>
      </c>
      <c r="D643" s="4">
        <v>80</v>
      </c>
      <c r="F643" s="18"/>
      <c r="G643" s="19"/>
      <c r="H643" s="20"/>
      <c r="I643" s="42">
        <f t="shared" si="22"/>
        <v>0</v>
      </c>
      <c r="J643" s="22"/>
      <c r="K643" s="23">
        <v>1</v>
      </c>
      <c r="M643" s="42">
        <f t="shared" si="23"/>
        <v>1</v>
      </c>
      <c r="N643" s="3" t="s">
        <v>34</v>
      </c>
      <c r="O643" s="17"/>
      <c r="P643" s="24"/>
      <c r="Q643" s="25"/>
    </row>
    <row r="644" spans="1:17" outlineLevel="1" x14ac:dyDescent="0.3">
      <c r="A644" s="3" t="s">
        <v>48</v>
      </c>
      <c r="B644" s="17" t="s">
        <v>15</v>
      </c>
      <c r="C644" s="17" t="s">
        <v>312</v>
      </c>
      <c r="D644" s="4">
        <v>80</v>
      </c>
      <c r="F644" s="18">
        <v>1</v>
      </c>
      <c r="G644" s="19">
        <v>4</v>
      </c>
      <c r="H644" s="20">
        <v>7</v>
      </c>
      <c r="I644" s="42">
        <f t="shared" si="22"/>
        <v>12</v>
      </c>
      <c r="J644" s="22">
        <v>3</v>
      </c>
      <c r="K644" s="23">
        <v>10</v>
      </c>
      <c r="M644" s="42">
        <f t="shared" si="23"/>
        <v>25</v>
      </c>
      <c r="N644" s="3" t="s">
        <v>34</v>
      </c>
      <c r="O644" s="17"/>
      <c r="P644" s="24"/>
      <c r="Q644" s="25"/>
    </row>
    <row r="645" spans="1:17" outlineLevel="1" x14ac:dyDescent="0.3">
      <c r="A645" s="3" t="s">
        <v>48</v>
      </c>
      <c r="B645" s="17" t="s">
        <v>14</v>
      </c>
      <c r="C645" s="17" t="s">
        <v>312</v>
      </c>
      <c r="D645" s="4">
        <v>80</v>
      </c>
      <c r="F645" s="18"/>
      <c r="G645" s="19">
        <v>3</v>
      </c>
      <c r="H645" s="20">
        <v>8</v>
      </c>
      <c r="I645" s="42">
        <f t="shared" si="22"/>
        <v>11</v>
      </c>
      <c r="J645" s="22">
        <v>2</v>
      </c>
      <c r="K645" s="23">
        <v>8</v>
      </c>
      <c r="M645" s="42">
        <f t="shared" si="23"/>
        <v>21</v>
      </c>
      <c r="N645" s="3" t="s">
        <v>34</v>
      </c>
      <c r="O645" s="17"/>
      <c r="P645" s="24"/>
      <c r="Q645" s="25"/>
    </row>
    <row r="646" spans="1:17" outlineLevel="1" x14ac:dyDescent="0.3">
      <c r="A646" s="3" t="s">
        <v>48</v>
      </c>
      <c r="B646" s="17" t="s">
        <v>35</v>
      </c>
      <c r="C646" s="17" t="s">
        <v>312</v>
      </c>
      <c r="D646" s="4">
        <v>80</v>
      </c>
      <c r="F646" s="18">
        <v>2</v>
      </c>
      <c r="G646" s="19"/>
      <c r="H646" s="20">
        <v>5</v>
      </c>
      <c r="I646" s="42">
        <f t="shared" si="22"/>
        <v>7</v>
      </c>
      <c r="J646" s="22">
        <v>1</v>
      </c>
      <c r="K646" s="23">
        <v>10</v>
      </c>
      <c r="M646" s="42">
        <f t="shared" si="23"/>
        <v>18</v>
      </c>
      <c r="N646" s="3" t="s">
        <v>34</v>
      </c>
      <c r="O646" s="17"/>
      <c r="P646" s="24"/>
      <c r="Q646" s="25"/>
    </row>
    <row r="647" spans="1:17" outlineLevel="1" x14ac:dyDescent="0.3">
      <c r="A647" s="3" t="s">
        <v>48</v>
      </c>
      <c r="B647" s="17" t="s">
        <v>27</v>
      </c>
      <c r="C647" s="17" t="s">
        <v>311</v>
      </c>
      <c r="D647" s="4">
        <v>80</v>
      </c>
      <c r="F647" s="18">
        <v>3</v>
      </c>
      <c r="G647" s="19">
        <v>1</v>
      </c>
      <c r="H647" s="20">
        <v>3</v>
      </c>
      <c r="I647" s="42">
        <f t="shared" si="22"/>
        <v>7</v>
      </c>
      <c r="J647" s="22"/>
      <c r="K647" s="23">
        <v>10</v>
      </c>
      <c r="M647" s="42">
        <f t="shared" si="23"/>
        <v>17</v>
      </c>
      <c r="N647" s="3" t="s">
        <v>34</v>
      </c>
      <c r="O647" s="17"/>
      <c r="P647" s="24"/>
      <c r="Q647" s="25"/>
    </row>
    <row r="648" spans="1:17" outlineLevel="1" x14ac:dyDescent="0.3">
      <c r="A648" s="3" t="s">
        <v>48</v>
      </c>
      <c r="B648" s="17" t="s">
        <v>37</v>
      </c>
      <c r="C648" s="17" t="s">
        <v>314</v>
      </c>
      <c r="D648" s="4">
        <v>80</v>
      </c>
      <c r="E648" s="4" t="s">
        <v>320</v>
      </c>
      <c r="F648" s="18">
        <v>2</v>
      </c>
      <c r="G648" s="19"/>
      <c r="H648" s="20">
        <v>3</v>
      </c>
      <c r="I648" s="42">
        <f t="shared" si="22"/>
        <v>5</v>
      </c>
      <c r="J648" s="22"/>
      <c r="K648" s="23">
        <v>4</v>
      </c>
      <c r="M648" s="42">
        <f t="shared" si="23"/>
        <v>9</v>
      </c>
      <c r="N648" s="3" t="s">
        <v>34</v>
      </c>
      <c r="O648" s="17"/>
      <c r="P648" s="24"/>
      <c r="Q648" s="25"/>
    </row>
    <row r="649" spans="1:17" outlineLevel="1" x14ac:dyDescent="0.3">
      <c r="A649" s="3" t="s">
        <v>48</v>
      </c>
      <c r="B649" s="17" t="s">
        <v>49</v>
      </c>
      <c r="C649" s="17" t="s">
        <v>311</v>
      </c>
      <c r="D649" s="4">
        <v>80</v>
      </c>
      <c r="F649" s="18">
        <v>3</v>
      </c>
      <c r="G649" s="19"/>
      <c r="H649" s="20">
        <v>1</v>
      </c>
      <c r="I649" s="42">
        <f t="shared" si="22"/>
        <v>4</v>
      </c>
      <c r="J649" s="22"/>
      <c r="K649" s="23">
        <v>1</v>
      </c>
      <c r="M649" s="42">
        <f t="shared" si="23"/>
        <v>5</v>
      </c>
      <c r="N649" s="3" t="s">
        <v>34</v>
      </c>
      <c r="O649" s="17"/>
      <c r="P649" s="24"/>
    </row>
    <row r="650" spans="1:17" outlineLevel="1" x14ac:dyDescent="0.3">
      <c r="A650" s="3" t="s">
        <v>48</v>
      </c>
      <c r="B650" s="17" t="s">
        <v>36</v>
      </c>
      <c r="C650" s="17" t="s">
        <v>312</v>
      </c>
      <c r="D650" s="4">
        <v>80</v>
      </c>
      <c r="F650" s="18">
        <v>1</v>
      </c>
      <c r="G650" s="19"/>
      <c r="H650" s="20">
        <v>1</v>
      </c>
      <c r="I650" s="42">
        <f t="shared" si="22"/>
        <v>2</v>
      </c>
      <c r="J650" s="22">
        <v>2</v>
      </c>
      <c r="K650" s="23"/>
      <c r="M650" s="42">
        <f t="shared" si="23"/>
        <v>4</v>
      </c>
      <c r="N650" s="3" t="s">
        <v>34</v>
      </c>
      <c r="O650" s="17"/>
      <c r="P650" s="24"/>
      <c r="Q650" s="25"/>
    </row>
    <row r="651" spans="1:17" outlineLevel="1" x14ac:dyDescent="0.3">
      <c r="A651" s="3" t="s">
        <v>48</v>
      </c>
      <c r="B651" s="17" t="s">
        <v>41</v>
      </c>
      <c r="C651" s="17" t="s">
        <v>312</v>
      </c>
      <c r="D651" s="4">
        <v>80</v>
      </c>
      <c r="F651" s="18"/>
      <c r="G651" s="19"/>
      <c r="H651" s="20">
        <v>3</v>
      </c>
      <c r="I651" s="42">
        <f t="shared" si="22"/>
        <v>3</v>
      </c>
      <c r="J651" s="22"/>
      <c r="K651" s="23"/>
      <c r="M651" s="42">
        <f t="shared" si="23"/>
        <v>3</v>
      </c>
      <c r="N651" s="3" t="s">
        <v>34</v>
      </c>
      <c r="O651" s="17"/>
      <c r="P651" s="24"/>
    </row>
    <row r="652" spans="1:17" outlineLevel="1" x14ac:dyDescent="0.3">
      <c r="A652" s="3" t="s">
        <v>48</v>
      </c>
      <c r="B652" s="17" t="s">
        <v>45</v>
      </c>
      <c r="C652" s="17" t="s">
        <v>311</v>
      </c>
      <c r="D652" s="4">
        <v>80</v>
      </c>
      <c r="F652" s="18"/>
      <c r="G652" s="19"/>
      <c r="H652" s="20">
        <v>2</v>
      </c>
      <c r="I652" s="42">
        <f t="shared" ref="I652:I715" si="24">SUM(F652:H652)</f>
        <v>2</v>
      </c>
      <c r="J652" s="22"/>
      <c r="K652" s="23">
        <v>1</v>
      </c>
      <c r="M652" s="42">
        <f t="shared" si="23"/>
        <v>3</v>
      </c>
      <c r="N652" s="3" t="s">
        <v>34</v>
      </c>
      <c r="O652" s="17"/>
      <c r="P652" s="24"/>
      <c r="Q652" s="25"/>
    </row>
    <row r="653" spans="1:17" outlineLevel="1" x14ac:dyDescent="0.3">
      <c r="A653" s="3" t="s">
        <v>48</v>
      </c>
      <c r="B653" s="17" t="s">
        <v>39</v>
      </c>
      <c r="C653" s="3" t="s">
        <v>311</v>
      </c>
      <c r="D653" s="4">
        <v>80</v>
      </c>
      <c r="F653" s="18">
        <v>1</v>
      </c>
      <c r="G653" s="19"/>
      <c r="H653" s="20">
        <v>1</v>
      </c>
      <c r="I653" s="42">
        <f t="shared" si="24"/>
        <v>2</v>
      </c>
      <c r="J653" s="22"/>
      <c r="K653" s="23"/>
      <c r="M653" s="42">
        <f t="shared" si="23"/>
        <v>2</v>
      </c>
      <c r="N653" s="3" t="s">
        <v>34</v>
      </c>
      <c r="O653" s="17"/>
      <c r="P653" s="24"/>
      <c r="Q653" s="25"/>
    </row>
    <row r="654" spans="1:17" outlineLevel="1" x14ac:dyDescent="0.3">
      <c r="A654" s="3" t="s">
        <v>48</v>
      </c>
      <c r="B654" s="17" t="s">
        <v>50</v>
      </c>
      <c r="C654" s="17" t="s">
        <v>311</v>
      </c>
      <c r="D654" s="4">
        <v>80</v>
      </c>
      <c r="E654" s="4" t="s">
        <v>320</v>
      </c>
      <c r="F654" s="18"/>
      <c r="G654" s="19"/>
      <c r="H654" s="20"/>
      <c r="I654" s="42">
        <f t="shared" si="24"/>
        <v>0</v>
      </c>
      <c r="J654" s="22">
        <v>1</v>
      </c>
      <c r="K654" s="23"/>
      <c r="M654" s="42">
        <f t="shared" si="23"/>
        <v>1</v>
      </c>
      <c r="N654" s="3" t="s">
        <v>34</v>
      </c>
      <c r="O654" s="17"/>
      <c r="P654" s="24"/>
    </row>
    <row r="655" spans="1:17" outlineLevel="1" x14ac:dyDescent="0.3">
      <c r="A655" s="3" t="s">
        <v>48</v>
      </c>
      <c r="B655" s="17" t="s">
        <v>43</v>
      </c>
      <c r="C655" s="17" t="s">
        <v>311</v>
      </c>
      <c r="D655" s="4">
        <v>80</v>
      </c>
      <c r="F655" s="18"/>
      <c r="G655" s="19"/>
      <c r="H655" s="20">
        <v>1</v>
      </c>
      <c r="I655" s="42">
        <f t="shared" si="24"/>
        <v>1</v>
      </c>
      <c r="J655" s="22"/>
      <c r="K655" s="23"/>
      <c r="M655" s="42">
        <f t="shared" si="23"/>
        <v>1</v>
      </c>
      <c r="N655" s="3" t="s">
        <v>34</v>
      </c>
      <c r="O655" s="17"/>
      <c r="P655" s="24"/>
      <c r="Q655" s="25"/>
    </row>
    <row r="656" spans="1:17" outlineLevel="1" x14ac:dyDescent="0.3">
      <c r="A656" s="3" t="s">
        <v>48</v>
      </c>
      <c r="B656" s="17" t="s">
        <v>40</v>
      </c>
      <c r="C656" s="17" t="s">
        <v>314</v>
      </c>
      <c r="D656" s="4">
        <v>80</v>
      </c>
      <c r="F656" s="18"/>
      <c r="G656" s="19"/>
      <c r="H656" s="20">
        <v>1</v>
      </c>
      <c r="I656" s="42">
        <f t="shared" si="24"/>
        <v>1</v>
      </c>
      <c r="J656" s="22"/>
      <c r="K656" s="23"/>
      <c r="M656" s="42">
        <f t="shared" si="23"/>
        <v>1</v>
      </c>
      <c r="N656" s="3" t="s">
        <v>34</v>
      </c>
      <c r="O656" s="17"/>
      <c r="P656" s="24"/>
    </row>
    <row r="657" spans="1:17" outlineLevel="1" x14ac:dyDescent="0.3">
      <c r="A657" s="3" t="s">
        <v>48</v>
      </c>
      <c r="B657" s="17" t="s">
        <v>22</v>
      </c>
      <c r="C657" s="17" t="s">
        <v>314</v>
      </c>
      <c r="D657" s="4">
        <v>80</v>
      </c>
      <c r="F657" s="18"/>
      <c r="G657" s="19"/>
      <c r="H657" s="20">
        <v>1</v>
      </c>
      <c r="I657" s="42">
        <f t="shared" si="24"/>
        <v>1</v>
      </c>
      <c r="J657" s="22"/>
      <c r="K657" s="23">
        <v>0</v>
      </c>
      <c r="M657" s="42">
        <f t="shared" si="23"/>
        <v>1</v>
      </c>
      <c r="N657" s="3" t="s">
        <v>34</v>
      </c>
      <c r="O657" s="17"/>
      <c r="P657" s="24"/>
      <c r="Q657" s="33"/>
    </row>
    <row r="658" spans="1:17" outlineLevel="1" x14ac:dyDescent="0.3">
      <c r="A658" s="3" t="s">
        <v>48</v>
      </c>
      <c r="B658" s="17" t="s">
        <v>51</v>
      </c>
      <c r="C658" s="17" t="s">
        <v>311</v>
      </c>
      <c r="D658" s="4">
        <v>80</v>
      </c>
      <c r="F658" s="18"/>
      <c r="G658" s="19"/>
      <c r="H658" s="20">
        <v>1</v>
      </c>
      <c r="I658" s="42">
        <f t="shared" si="24"/>
        <v>1</v>
      </c>
      <c r="J658" s="22"/>
      <c r="K658" s="23"/>
      <c r="M658" s="42">
        <f t="shared" si="23"/>
        <v>1</v>
      </c>
      <c r="N658" s="3" t="s">
        <v>34</v>
      </c>
      <c r="O658" s="17"/>
      <c r="P658" s="24"/>
      <c r="Q658" s="25"/>
    </row>
    <row r="659" spans="1:17" outlineLevel="1" x14ac:dyDescent="0.3">
      <c r="A659" s="3" t="s">
        <v>33</v>
      </c>
      <c r="B659" s="17" t="s">
        <v>15</v>
      </c>
      <c r="C659" s="17" t="s">
        <v>312</v>
      </c>
      <c r="D659" s="4">
        <v>80</v>
      </c>
      <c r="F659" s="18">
        <v>4</v>
      </c>
      <c r="G659" s="19">
        <v>7</v>
      </c>
      <c r="H659" s="20">
        <v>13</v>
      </c>
      <c r="I659" s="42">
        <f t="shared" si="24"/>
        <v>24</v>
      </c>
      <c r="J659" s="22">
        <v>1</v>
      </c>
      <c r="K659" s="23">
        <v>5</v>
      </c>
      <c r="M659" s="42">
        <f t="shared" si="23"/>
        <v>30</v>
      </c>
      <c r="N659" s="3" t="s">
        <v>34</v>
      </c>
      <c r="O659" s="17"/>
      <c r="P659" s="24"/>
      <c r="Q659" s="25"/>
    </row>
    <row r="660" spans="1:17" outlineLevel="1" x14ac:dyDescent="0.3">
      <c r="A660" s="3" t="s">
        <v>33</v>
      </c>
      <c r="B660" s="17" t="s">
        <v>35</v>
      </c>
      <c r="C660" s="17" t="s">
        <v>312</v>
      </c>
      <c r="D660" s="4">
        <v>80</v>
      </c>
      <c r="F660" s="18">
        <v>3</v>
      </c>
      <c r="G660" s="19">
        <v>1</v>
      </c>
      <c r="H660" s="20">
        <v>5</v>
      </c>
      <c r="I660" s="42">
        <f t="shared" si="24"/>
        <v>9</v>
      </c>
      <c r="J660" s="22"/>
      <c r="K660" s="23">
        <v>3</v>
      </c>
      <c r="M660" s="42">
        <f t="shared" si="23"/>
        <v>12</v>
      </c>
      <c r="N660" s="3" t="s">
        <v>34</v>
      </c>
      <c r="O660" s="17"/>
      <c r="P660" s="24"/>
      <c r="Q660" s="25"/>
    </row>
    <row r="661" spans="1:17" outlineLevel="1" x14ac:dyDescent="0.3">
      <c r="A661" s="3" t="s">
        <v>33</v>
      </c>
      <c r="B661" s="17" t="s">
        <v>27</v>
      </c>
      <c r="C661" s="17" t="s">
        <v>311</v>
      </c>
      <c r="D661" s="4">
        <v>80</v>
      </c>
      <c r="F661" s="18">
        <v>2</v>
      </c>
      <c r="G661" s="19">
        <v>1</v>
      </c>
      <c r="H661" s="20">
        <v>6</v>
      </c>
      <c r="I661" s="42">
        <f t="shared" si="24"/>
        <v>9</v>
      </c>
      <c r="J661" s="22"/>
      <c r="K661" s="23">
        <v>3</v>
      </c>
      <c r="M661" s="42">
        <f t="shared" si="23"/>
        <v>12</v>
      </c>
      <c r="N661" s="3" t="s">
        <v>34</v>
      </c>
      <c r="O661" s="17"/>
      <c r="P661" s="24"/>
      <c r="Q661" s="25"/>
    </row>
    <row r="662" spans="1:17" outlineLevel="1" x14ac:dyDescent="0.3">
      <c r="A662" s="3" t="s">
        <v>33</v>
      </c>
      <c r="B662" s="17" t="s">
        <v>36</v>
      </c>
      <c r="C662" s="17" t="s">
        <v>312</v>
      </c>
      <c r="D662" s="4">
        <v>80</v>
      </c>
      <c r="F662" s="18">
        <v>1</v>
      </c>
      <c r="G662" s="19"/>
      <c r="H662" s="20">
        <v>8</v>
      </c>
      <c r="I662" s="42">
        <f t="shared" si="24"/>
        <v>9</v>
      </c>
      <c r="J662" s="22"/>
      <c r="K662" s="23">
        <v>2</v>
      </c>
      <c r="M662" s="42">
        <f t="shared" si="23"/>
        <v>11</v>
      </c>
      <c r="N662" s="3" t="s">
        <v>34</v>
      </c>
      <c r="O662" s="17"/>
      <c r="P662" s="24"/>
      <c r="Q662" s="25"/>
    </row>
    <row r="663" spans="1:17" outlineLevel="1" x14ac:dyDescent="0.3">
      <c r="A663" s="3" t="s">
        <v>33</v>
      </c>
      <c r="B663" s="17" t="s">
        <v>37</v>
      </c>
      <c r="C663" s="17" t="s">
        <v>314</v>
      </c>
      <c r="D663" s="4">
        <v>80</v>
      </c>
      <c r="E663" s="4" t="s">
        <v>320</v>
      </c>
      <c r="F663" s="18">
        <v>1</v>
      </c>
      <c r="G663" s="19"/>
      <c r="H663" s="20">
        <v>5</v>
      </c>
      <c r="I663" s="42">
        <f t="shared" si="24"/>
        <v>6</v>
      </c>
      <c r="J663" s="22"/>
      <c r="K663" s="23">
        <v>4</v>
      </c>
      <c r="M663" s="42">
        <f t="shared" si="23"/>
        <v>10</v>
      </c>
      <c r="N663" s="3" t="s">
        <v>34</v>
      </c>
      <c r="O663" s="17"/>
      <c r="P663" s="24"/>
      <c r="Q663" s="25"/>
    </row>
    <row r="664" spans="1:17" outlineLevel="1" x14ac:dyDescent="0.3">
      <c r="A664" s="3" t="s">
        <v>33</v>
      </c>
      <c r="B664" s="17" t="s">
        <v>38</v>
      </c>
      <c r="C664" s="17" t="s">
        <v>311</v>
      </c>
      <c r="D664" s="4">
        <v>80</v>
      </c>
      <c r="F664" s="18"/>
      <c r="G664" s="19">
        <v>2</v>
      </c>
      <c r="H664" s="20">
        <v>2</v>
      </c>
      <c r="I664" s="42">
        <f t="shared" si="24"/>
        <v>4</v>
      </c>
      <c r="J664" s="22"/>
      <c r="K664" s="23">
        <v>2</v>
      </c>
      <c r="M664" s="42">
        <f t="shared" si="23"/>
        <v>6</v>
      </c>
      <c r="N664" s="3" t="s">
        <v>34</v>
      </c>
      <c r="O664" s="17"/>
      <c r="P664" s="24"/>
      <c r="Q664" s="25"/>
    </row>
    <row r="665" spans="1:17" outlineLevel="1" x14ac:dyDescent="0.3">
      <c r="A665" s="3" t="s">
        <v>33</v>
      </c>
      <c r="B665" s="17" t="s">
        <v>39</v>
      </c>
      <c r="C665" s="3" t="s">
        <v>311</v>
      </c>
      <c r="D665" s="4">
        <v>80</v>
      </c>
      <c r="F665" s="18">
        <v>1</v>
      </c>
      <c r="G665" s="19">
        <v>1</v>
      </c>
      <c r="H665" s="20">
        <v>3</v>
      </c>
      <c r="I665" s="42">
        <f t="shared" si="24"/>
        <v>5</v>
      </c>
      <c r="J665" s="22"/>
      <c r="K665" s="23"/>
      <c r="M665" s="42">
        <f t="shared" si="23"/>
        <v>5</v>
      </c>
      <c r="N665" s="3" t="s">
        <v>34</v>
      </c>
      <c r="O665" s="17"/>
      <c r="P665" s="24"/>
      <c r="Q665" s="25"/>
    </row>
    <row r="666" spans="1:17" outlineLevel="1" x14ac:dyDescent="0.3">
      <c r="A666" s="3" t="s">
        <v>33</v>
      </c>
      <c r="B666" s="17" t="s">
        <v>40</v>
      </c>
      <c r="C666" s="17" t="s">
        <v>314</v>
      </c>
      <c r="D666" s="4">
        <v>80</v>
      </c>
      <c r="F666" s="18"/>
      <c r="G666" s="19"/>
      <c r="H666" s="20">
        <v>3</v>
      </c>
      <c r="I666" s="42">
        <f t="shared" si="24"/>
        <v>3</v>
      </c>
      <c r="J666" s="22"/>
      <c r="K666" s="23">
        <v>2</v>
      </c>
      <c r="M666" s="42">
        <f t="shared" si="23"/>
        <v>5</v>
      </c>
      <c r="N666" s="3" t="s">
        <v>34</v>
      </c>
      <c r="O666" s="17"/>
      <c r="P666" s="24"/>
    </row>
    <row r="667" spans="1:17" outlineLevel="1" x14ac:dyDescent="0.3">
      <c r="A667" s="3" t="s">
        <v>33</v>
      </c>
      <c r="B667" s="17" t="s">
        <v>41</v>
      </c>
      <c r="C667" s="17" t="s">
        <v>312</v>
      </c>
      <c r="D667" s="4">
        <v>80</v>
      </c>
      <c r="F667" s="18"/>
      <c r="G667" s="19">
        <v>1</v>
      </c>
      <c r="H667" s="20">
        <v>1</v>
      </c>
      <c r="I667" s="42">
        <f t="shared" si="24"/>
        <v>2</v>
      </c>
      <c r="J667" s="22"/>
      <c r="K667" s="23"/>
      <c r="M667" s="42">
        <f t="shared" si="23"/>
        <v>2</v>
      </c>
      <c r="N667" s="3" t="s">
        <v>34</v>
      </c>
      <c r="O667" s="17"/>
      <c r="P667" s="24"/>
      <c r="Q667" s="25"/>
    </row>
    <row r="668" spans="1:17" outlineLevel="1" x14ac:dyDescent="0.3">
      <c r="A668" s="3" t="s">
        <v>33</v>
      </c>
      <c r="B668" s="17" t="s">
        <v>42</v>
      </c>
      <c r="C668" s="17" t="s">
        <v>314</v>
      </c>
      <c r="D668" s="4">
        <v>80</v>
      </c>
      <c r="F668" s="18"/>
      <c r="G668" s="19"/>
      <c r="H668" s="20">
        <v>1</v>
      </c>
      <c r="I668" s="42">
        <f t="shared" si="24"/>
        <v>1</v>
      </c>
      <c r="J668" s="22"/>
      <c r="K668" s="23"/>
      <c r="M668" s="42">
        <f t="shared" si="23"/>
        <v>1</v>
      </c>
      <c r="N668" s="3" t="s">
        <v>34</v>
      </c>
      <c r="O668" s="17"/>
      <c r="P668" s="24"/>
      <c r="Q668" s="25"/>
    </row>
    <row r="669" spans="1:17" outlineLevel="1" x14ac:dyDescent="0.3">
      <c r="A669" s="3" t="s">
        <v>33</v>
      </c>
      <c r="B669" s="17" t="s">
        <v>273</v>
      </c>
      <c r="C669" s="17" t="s">
        <v>311</v>
      </c>
      <c r="D669" s="4">
        <v>80</v>
      </c>
      <c r="F669" s="18"/>
      <c r="G669" s="19"/>
      <c r="H669" s="20">
        <v>1</v>
      </c>
      <c r="I669" s="42">
        <f t="shared" si="24"/>
        <v>1</v>
      </c>
      <c r="J669" s="22"/>
      <c r="K669" s="23"/>
      <c r="M669" s="42">
        <f t="shared" si="23"/>
        <v>1</v>
      </c>
      <c r="N669" s="3" t="s">
        <v>34</v>
      </c>
      <c r="O669" s="17"/>
      <c r="P669" s="24"/>
      <c r="Q669" s="25"/>
    </row>
    <row r="670" spans="1:17" outlineLevel="1" x14ac:dyDescent="0.3">
      <c r="A670" s="3" t="s">
        <v>33</v>
      </c>
      <c r="B670" s="17" t="s">
        <v>263</v>
      </c>
      <c r="C670" s="17" t="s">
        <v>266</v>
      </c>
      <c r="D670" s="4">
        <v>80</v>
      </c>
      <c r="F670" s="18"/>
      <c r="G670" s="19"/>
      <c r="H670" s="20">
        <v>1</v>
      </c>
      <c r="I670" s="42">
        <f t="shared" si="24"/>
        <v>1</v>
      </c>
      <c r="J670" s="22"/>
      <c r="K670" s="23"/>
      <c r="M670" s="42">
        <f t="shared" si="23"/>
        <v>1</v>
      </c>
      <c r="N670" s="3" t="s">
        <v>34</v>
      </c>
      <c r="O670" s="17"/>
      <c r="P670" s="24"/>
    </row>
    <row r="671" spans="1:17" outlineLevel="1" x14ac:dyDescent="0.3">
      <c r="A671" s="3" t="s">
        <v>33</v>
      </c>
      <c r="B671" s="17" t="s">
        <v>43</v>
      </c>
      <c r="C671" s="17" t="s">
        <v>311</v>
      </c>
      <c r="D671" s="4">
        <v>80</v>
      </c>
      <c r="F671" s="18">
        <v>1</v>
      </c>
      <c r="G671" s="19"/>
      <c r="H671" s="20">
        <v>0</v>
      </c>
      <c r="I671" s="42">
        <f t="shared" si="24"/>
        <v>1</v>
      </c>
      <c r="J671" s="22"/>
      <c r="K671" s="23"/>
      <c r="M671" s="42">
        <f t="shared" si="23"/>
        <v>1</v>
      </c>
      <c r="N671" s="3" t="s">
        <v>34</v>
      </c>
      <c r="O671" s="17"/>
      <c r="P671" s="24"/>
      <c r="Q671" s="25"/>
    </row>
    <row r="672" spans="1:17" outlineLevel="1" x14ac:dyDescent="0.3">
      <c r="A672" s="3" t="s">
        <v>33</v>
      </c>
      <c r="B672" s="17" t="s">
        <v>44</v>
      </c>
      <c r="C672" s="17" t="s">
        <v>314</v>
      </c>
      <c r="D672" s="4">
        <v>80</v>
      </c>
      <c r="F672" s="18"/>
      <c r="G672" s="19"/>
      <c r="H672" s="20">
        <v>0</v>
      </c>
      <c r="I672" s="42">
        <f t="shared" si="24"/>
        <v>0</v>
      </c>
      <c r="J672" s="22"/>
      <c r="K672" s="23">
        <v>1</v>
      </c>
      <c r="M672" s="42">
        <f t="shared" si="23"/>
        <v>1</v>
      </c>
      <c r="N672" s="3" t="s">
        <v>34</v>
      </c>
      <c r="O672" s="17"/>
      <c r="P672" s="24"/>
    </row>
    <row r="673" spans="1:17" outlineLevel="1" x14ac:dyDescent="0.3">
      <c r="A673" s="3" t="s">
        <v>33</v>
      </c>
      <c r="B673" s="17" t="s">
        <v>45</v>
      </c>
      <c r="C673" s="17" t="s">
        <v>311</v>
      </c>
      <c r="D673" s="4">
        <v>80</v>
      </c>
      <c r="F673" s="18"/>
      <c r="G673" s="19"/>
      <c r="H673" s="20">
        <v>1</v>
      </c>
      <c r="I673" s="42">
        <f t="shared" si="24"/>
        <v>1</v>
      </c>
      <c r="J673" s="22"/>
      <c r="K673" s="23"/>
      <c r="M673" s="42">
        <f t="shared" si="23"/>
        <v>1</v>
      </c>
      <c r="N673" s="3" t="s">
        <v>34</v>
      </c>
      <c r="O673" s="17"/>
      <c r="P673" s="24"/>
    </row>
    <row r="674" spans="1:17" outlineLevel="1" x14ac:dyDescent="0.3">
      <c r="A674" s="3" t="s">
        <v>33</v>
      </c>
      <c r="B674" s="17" t="s">
        <v>46</v>
      </c>
      <c r="C674" s="3" t="s">
        <v>314</v>
      </c>
      <c r="D674" s="4">
        <v>80</v>
      </c>
      <c r="F674" s="18"/>
      <c r="G674" s="19"/>
      <c r="H674" s="20">
        <v>1</v>
      </c>
      <c r="I674" s="42">
        <f t="shared" si="24"/>
        <v>1</v>
      </c>
      <c r="J674" s="22"/>
      <c r="K674" s="23"/>
      <c r="M674" s="42">
        <f t="shared" si="23"/>
        <v>1</v>
      </c>
      <c r="N674" s="3" t="s">
        <v>34</v>
      </c>
      <c r="O674" s="17"/>
      <c r="P674" s="24"/>
      <c r="Q674" s="25"/>
    </row>
    <row r="675" spans="1:17" outlineLevel="1" x14ac:dyDescent="0.3">
      <c r="A675" s="3" t="s">
        <v>33</v>
      </c>
      <c r="B675" s="17" t="s">
        <v>47</v>
      </c>
      <c r="C675" s="17" t="s">
        <v>312</v>
      </c>
      <c r="D675" s="4">
        <v>80</v>
      </c>
      <c r="F675" s="18"/>
      <c r="G675" s="19"/>
      <c r="H675" s="20">
        <v>1</v>
      </c>
      <c r="I675" s="42">
        <f t="shared" si="24"/>
        <v>1</v>
      </c>
      <c r="J675" s="22"/>
      <c r="K675" s="23"/>
      <c r="M675" s="42">
        <f t="shared" si="23"/>
        <v>1</v>
      </c>
      <c r="N675" s="3" t="s">
        <v>34</v>
      </c>
      <c r="O675" s="17"/>
      <c r="P675" s="24"/>
      <c r="Q675" s="25"/>
    </row>
    <row r="676" spans="1:17" outlineLevel="1" x14ac:dyDescent="0.3">
      <c r="A676" s="34" t="s">
        <v>32</v>
      </c>
      <c r="B676" s="3" t="s">
        <v>14</v>
      </c>
      <c r="C676" s="17" t="s">
        <v>312</v>
      </c>
      <c r="D676" s="4">
        <v>80</v>
      </c>
      <c r="F676" s="18">
        <v>2</v>
      </c>
      <c r="G676" s="19">
        <v>1</v>
      </c>
      <c r="H676" s="20">
        <v>9</v>
      </c>
      <c r="I676" s="42">
        <f t="shared" si="24"/>
        <v>12</v>
      </c>
      <c r="J676" s="22"/>
      <c r="K676" s="23">
        <v>7</v>
      </c>
      <c r="M676" s="42">
        <f t="shared" si="23"/>
        <v>19</v>
      </c>
      <c r="N676" s="34" t="s">
        <v>268</v>
      </c>
      <c r="Q676" s="25"/>
    </row>
    <row r="677" spans="1:17" outlineLevel="1" x14ac:dyDescent="0.3">
      <c r="A677" s="34" t="s">
        <v>32</v>
      </c>
      <c r="B677" s="3" t="s">
        <v>15</v>
      </c>
      <c r="C677" s="17" t="s">
        <v>312</v>
      </c>
      <c r="D677" s="4">
        <v>80</v>
      </c>
      <c r="F677" s="18"/>
      <c r="G677" s="19">
        <v>2</v>
      </c>
      <c r="H677" s="20">
        <v>6</v>
      </c>
      <c r="I677" s="42">
        <f t="shared" si="24"/>
        <v>8</v>
      </c>
      <c r="J677" s="22"/>
      <c r="K677" s="23">
        <v>7</v>
      </c>
      <c r="M677" s="42">
        <f t="shared" si="23"/>
        <v>15</v>
      </c>
      <c r="N677" s="34" t="s">
        <v>268</v>
      </c>
    </row>
    <row r="678" spans="1:17" outlineLevel="1" x14ac:dyDescent="0.3">
      <c r="A678" s="34" t="s">
        <v>32</v>
      </c>
      <c r="B678" s="3" t="s">
        <v>27</v>
      </c>
      <c r="C678" s="17" t="s">
        <v>311</v>
      </c>
      <c r="D678" s="4">
        <v>80</v>
      </c>
      <c r="F678" s="18">
        <v>1</v>
      </c>
      <c r="G678" s="19">
        <v>2</v>
      </c>
      <c r="H678" s="20">
        <v>5</v>
      </c>
      <c r="I678" s="42">
        <f t="shared" si="24"/>
        <v>8</v>
      </c>
      <c r="J678" s="22"/>
      <c r="K678" s="23">
        <v>6</v>
      </c>
      <c r="M678" s="42">
        <f t="shared" si="23"/>
        <v>14</v>
      </c>
      <c r="N678" s="34" t="s">
        <v>268</v>
      </c>
      <c r="Q678" s="25"/>
    </row>
    <row r="679" spans="1:17" outlineLevel="1" x14ac:dyDescent="0.3">
      <c r="A679" s="34" t="s">
        <v>32</v>
      </c>
      <c r="B679" s="3" t="s">
        <v>269</v>
      </c>
      <c r="C679" s="3" t="s">
        <v>311</v>
      </c>
      <c r="D679" s="4">
        <v>80</v>
      </c>
      <c r="E679" s="4" t="s">
        <v>320</v>
      </c>
      <c r="F679" s="18">
        <v>2</v>
      </c>
      <c r="G679" s="19">
        <v>1</v>
      </c>
      <c r="H679" s="20">
        <v>3</v>
      </c>
      <c r="I679" s="42">
        <f t="shared" si="24"/>
        <v>6</v>
      </c>
      <c r="J679" s="22"/>
      <c r="K679" s="23">
        <v>4</v>
      </c>
      <c r="M679" s="42">
        <f t="shared" si="23"/>
        <v>10</v>
      </c>
      <c r="N679" s="34" t="s">
        <v>268</v>
      </c>
      <c r="Q679" s="25"/>
    </row>
    <row r="680" spans="1:17" outlineLevel="1" x14ac:dyDescent="0.3">
      <c r="A680" s="34" t="s">
        <v>32</v>
      </c>
      <c r="B680" s="3" t="s">
        <v>53</v>
      </c>
      <c r="C680" s="3" t="s">
        <v>311</v>
      </c>
      <c r="D680" s="4">
        <v>80</v>
      </c>
      <c r="F680" s="18">
        <v>2</v>
      </c>
      <c r="G680" s="19">
        <v>1</v>
      </c>
      <c r="H680" s="20">
        <v>2</v>
      </c>
      <c r="I680" s="42">
        <f t="shared" si="24"/>
        <v>5</v>
      </c>
      <c r="J680" s="22"/>
      <c r="K680" s="23">
        <v>4</v>
      </c>
      <c r="M680" s="42">
        <f t="shared" si="23"/>
        <v>9</v>
      </c>
      <c r="N680" s="34" t="s">
        <v>268</v>
      </c>
      <c r="Q680" s="25"/>
    </row>
    <row r="681" spans="1:17" outlineLevel="1" x14ac:dyDescent="0.3">
      <c r="A681" s="34" t="s">
        <v>32</v>
      </c>
      <c r="B681" s="3" t="s">
        <v>36</v>
      </c>
      <c r="C681" s="17" t="s">
        <v>312</v>
      </c>
      <c r="D681" s="4">
        <v>80</v>
      </c>
      <c r="F681" s="18"/>
      <c r="G681" s="19">
        <v>3</v>
      </c>
      <c r="H681" s="20">
        <v>1</v>
      </c>
      <c r="I681" s="42">
        <f t="shared" si="24"/>
        <v>4</v>
      </c>
      <c r="J681" s="22">
        <v>2</v>
      </c>
      <c r="K681" s="23">
        <v>1</v>
      </c>
      <c r="M681" s="42">
        <f t="shared" si="23"/>
        <v>7</v>
      </c>
      <c r="N681" s="34" t="s">
        <v>268</v>
      </c>
      <c r="Q681" s="25"/>
    </row>
    <row r="682" spans="1:17" outlineLevel="1" x14ac:dyDescent="0.3">
      <c r="A682" s="34" t="s">
        <v>32</v>
      </c>
      <c r="B682" s="3" t="s">
        <v>40</v>
      </c>
      <c r="C682" s="17" t="s">
        <v>314</v>
      </c>
      <c r="D682" s="4">
        <v>80</v>
      </c>
      <c r="F682" s="18">
        <v>2</v>
      </c>
      <c r="G682" s="19">
        <v>2</v>
      </c>
      <c r="H682" s="20">
        <v>2</v>
      </c>
      <c r="I682" s="42">
        <f t="shared" si="24"/>
        <v>6</v>
      </c>
      <c r="J682" s="22"/>
      <c r="K682" s="23"/>
      <c r="M682" s="42">
        <f t="shared" si="23"/>
        <v>6</v>
      </c>
      <c r="N682" s="34" t="s">
        <v>268</v>
      </c>
    </row>
    <row r="683" spans="1:17" outlineLevel="1" x14ac:dyDescent="0.3">
      <c r="A683" s="34" t="s">
        <v>32</v>
      </c>
      <c r="B683" s="3" t="s">
        <v>45</v>
      </c>
      <c r="C683" s="17" t="s">
        <v>311</v>
      </c>
      <c r="D683" s="4">
        <v>80</v>
      </c>
      <c r="F683" s="18"/>
      <c r="G683" s="19">
        <v>1</v>
      </c>
      <c r="H683" s="20">
        <v>4</v>
      </c>
      <c r="I683" s="42">
        <f t="shared" si="24"/>
        <v>5</v>
      </c>
      <c r="J683" s="22"/>
      <c r="K683" s="23"/>
      <c r="M683" s="42">
        <f t="shared" si="23"/>
        <v>5</v>
      </c>
      <c r="N683" s="34" t="s">
        <v>268</v>
      </c>
      <c r="Q683" s="25"/>
    </row>
    <row r="684" spans="1:17" outlineLevel="1" x14ac:dyDescent="0.3">
      <c r="A684" s="34" t="s">
        <v>32</v>
      </c>
      <c r="B684" s="3" t="s">
        <v>39</v>
      </c>
      <c r="C684" s="3" t="s">
        <v>311</v>
      </c>
      <c r="D684" s="4">
        <v>80</v>
      </c>
      <c r="F684" s="18">
        <v>1</v>
      </c>
      <c r="G684" s="19"/>
      <c r="H684" s="20">
        <v>1</v>
      </c>
      <c r="I684" s="42">
        <f t="shared" si="24"/>
        <v>2</v>
      </c>
      <c r="J684" s="22"/>
      <c r="K684" s="23">
        <v>2</v>
      </c>
      <c r="M684" s="42">
        <f t="shared" si="23"/>
        <v>4</v>
      </c>
      <c r="N684" s="34" t="s">
        <v>268</v>
      </c>
      <c r="Q684" s="25"/>
    </row>
    <row r="685" spans="1:17" outlineLevel="1" x14ac:dyDescent="0.3">
      <c r="A685" s="34" t="s">
        <v>32</v>
      </c>
      <c r="B685" s="3" t="s">
        <v>35</v>
      </c>
      <c r="C685" s="17" t="s">
        <v>312</v>
      </c>
      <c r="D685" s="4">
        <v>80</v>
      </c>
      <c r="F685" s="18">
        <v>2</v>
      </c>
      <c r="G685" s="19"/>
      <c r="H685" s="20">
        <v>2</v>
      </c>
      <c r="I685" s="42">
        <f t="shared" si="24"/>
        <v>4</v>
      </c>
      <c r="J685" s="22"/>
      <c r="K685" s="23"/>
      <c r="M685" s="42">
        <f t="shared" si="23"/>
        <v>4</v>
      </c>
      <c r="N685" s="34" t="s">
        <v>268</v>
      </c>
      <c r="Q685" s="25"/>
    </row>
    <row r="686" spans="1:17" outlineLevel="1" x14ac:dyDescent="0.3">
      <c r="A686" s="34" t="s">
        <v>32</v>
      </c>
      <c r="B686" s="3" t="s">
        <v>273</v>
      </c>
      <c r="C686" s="3" t="s">
        <v>311</v>
      </c>
      <c r="D686" s="4">
        <v>80</v>
      </c>
      <c r="F686" s="18"/>
      <c r="G686" s="19"/>
      <c r="H686" s="20">
        <v>2</v>
      </c>
      <c r="I686" s="42">
        <f t="shared" si="24"/>
        <v>2</v>
      </c>
      <c r="J686" s="22"/>
      <c r="K686" s="23"/>
      <c r="M686" s="42">
        <f t="shared" si="23"/>
        <v>2</v>
      </c>
      <c r="N686" s="34" t="s">
        <v>268</v>
      </c>
      <c r="Q686" s="25"/>
    </row>
    <row r="687" spans="1:17" outlineLevel="1" x14ac:dyDescent="0.3">
      <c r="A687" s="34" t="s">
        <v>32</v>
      </c>
      <c r="B687" s="3" t="s">
        <v>44</v>
      </c>
      <c r="C687" s="3" t="s">
        <v>314</v>
      </c>
      <c r="D687" s="4">
        <v>80</v>
      </c>
      <c r="F687" s="18">
        <v>1</v>
      </c>
      <c r="G687" s="19"/>
      <c r="H687" s="20">
        <v>1</v>
      </c>
      <c r="I687" s="42">
        <f t="shared" si="24"/>
        <v>2</v>
      </c>
      <c r="J687" s="22"/>
      <c r="K687" s="23"/>
      <c r="M687" s="42">
        <f t="shared" si="23"/>
        <v>2</v>
      </c>
      <c r="N687" s="34" t="s">
        <v>268</v>
      </c>
      <c r="Q687" s="25"/>
    </row>
    <row r="688" spans="1:17" outlineLevel="1" x14ac:dyDescent="0.3">
      <c r="A688" s="34" t="s">
        <v>32</v>
      </c>
      <c r="B688" s="3" t="s">
        <v>270</v>
      </c>
      <c r="C688" s="17" t="s">
        <v>312</v>
      </c>
      <c r="D688" s="4">
        <v>80</v>
      </c>
      <c r="E688" s="4" t="s">
        <v>320</v>
      </c>
      <c r="F688" s="18"/>
      <c r="G688" s="19"/>
      <c r="H688" s="20"/>
      <c r="I688" s="42">
        <f t="shared" si="24"/>
        <v>0</v>
      </c>
      <c r="J688" s="22"/>
      <c r="K688" s="23">
        <v>1</v>
      </c>
      <c r="M688" s="42">
        <f t="shared" si="23"/>
        <v>1</v>
      </c>
      <c r="N688" s="34" t="s">
        <v>268</v>
      </c>
      <c r="Q688" s="25"/>
    </row>
    <row r="689" spans="1:17" outlineLevel="1" x14ac:dyDescent="0.3">
      <c r="A689" s="34" t="s">
        <v>32</v>
      </c>
      <c r="B689" s="3" t="s">
        <v>57</v>
      </c>
      <c r="C689" s="17" t="s">
        <v>314</v>
      </c>
      <c r="D689" s="4">
        <v>80</v>
      </c>
      <c r="F689" s="18"/>
      <c r="G689" s="19"/>
      <c r="H689" s="20">
        <v>1</v>
      </c>
      <c r="I689" s="42">
        <f t="shared" si="24"/>
        <v>1</v>
      </c>
      <c r="J689" s="22"/>
      <c r="K689" s="23"/>
      <c r="M689" s="42">
        <f t="shared" si="23"/>
        <v>1</v>
      </c>
      <c r="N689" s="34" t="s">
        <v>268</v>
      </c>
      <c r="Q689" s="25"/>
    </row>
    <row r="690" spans="1:17" outlineLevel="1" x14ac:dyDescent="0.3">
      <c r="A690" s="34" t="s">
        <v>32</v>
      </c>
      <c r="B690" s="3" t="s">
        <v>49</v>
      </c>
      <c r="C690" s="3" t="s">
        <v>311</v>
      </c>
      <c r="D690" s="4">
        <v>80</v>
      </c>
      <c r="F690" s="18"/>
      <c r="G690" s="19"/>
      <c r="H690" s="20">
        <v>1</v>
      </c>
      <c r="I690" s="42">
        <f t="shared" si="24"/>
        <v>1</v>
      </c>
      <c r="J690" s="22"/>
      <c r="K690" s="23"/>
      <c r="M690" s="42">
        <f t="shared" si="23"/>
        <v>1</v>
      </c>
      <c r="N690" s="34" t="s">
        <v>268</v>
      </c>
      <c r="Q690" s="25"/>
    </row>
    <row r="691" spans="1:17" outlineLevel="1" x14ac:dyDescent="0.3">
      <c r="A691" s="34" t="s">
        <v>32</v>
      </c>
      <c r="B691" s="3" t="s">
        <v>266</v>
      </c>
      <c r="C691" s="3" t="s">
        <v>266</v>
      </c>
      <c r="D691" s="4">
        <v>80</v>
      </c>
      <c r="F691" s="18"/>
      <c r="G691" s="19">
        <v>1</v>
      </c>
      <c r="H691" s="20"/>
      <c r="I691" s="42">
        <f t="shared" si="24"/>
        <v>1</v>
      </c>
      <c r="J691" s="22"/>
      <c r="K691" s="23"/>
      <c r="M691" s="42">
        <f t="shared" si="23"/>
        <v>1</v>
      </c>
      <c r="N691" s="34" t="s">
        <v>268</v>
      </c>
      <c r="Q691" s="25"/>
    </row>
    <row r="692" spans="1:17" outlineLevel="1" x14ac:dyDescent="0.3">
      <c r="A692" s="34" t="s">
        <v>32</v>
      </c>
      <c r="B692" s="3" t="s">
        <v>46</v>
      </c>
      <c r="C692" s="3" t="s">
        <v>314</v>
      </c>
      <c r="D692" s="4">
        <v>80</v>
      </c>
      <c r="F692" s="18"/>
      <c r="G692" s="19"/>
      <c r="H692" s="20">
        <v>1</v>
      </c>
      <c r="I692" s="42">
        <f t="shared" si="24"/>
        <v>1</v>
      </c>
      <c r="J692" s="22"/>
      <c r="K692" s="23"/>
      <c r="M692" s="42">
        <f t="shared" si="23"/>
        <v>1</v>
      </c>
      <c r="N692" s="34" t="s">
        <v>268</v>
      </c>
      <c r="Q692" s="25"/>
    </row>
    <row r="693" spans="1:17" outlineLevel="1" x14ac:dyDescent="0.3">
      <c r="A693" s="34" t="s">
        <v>32</v>
      </c>
      <c r="B693" s="3" t="s">
        <v>272</v>
      </c>
      <c r="C693" s="3" t="s">
        <v>314</v>
      </c>
      <c r="D693" s="4">
        <v>80</v>
      </c>
      <c r="F693" s="18"/>
      <c r="G693" s="19"/>
      <c r="H693" s="20">
        <v>1</v>
      </c>
      <c r="I693" s="42">
        <f t="shared" si="24"/>
        <v>1</v>
      </c>
      <c r="J693" s="22"/>
      <c r="K693" s="23"/>
      <c r="M693" s="42">
        <f t="shared" si="23"/>
        <v>1</v>
      </c>
      <c r="N693" s="34" t="s">
        <v>268</v>
      </c>
      <c r="Q693" s="25"/>
    </row>
    <row r="694" spans="1:17" outlineLevel="1" x14ac:dyDescent="0.3">
      <c r="A694" s="34" t="s">
        <v>31</v>
      </c>
      <c r="B694" s="3" t="s">
        <v>15</v>
      </c>
      <c r="C694" s="17" t="s">
        <v>312</v>
      </c>
      <c r="D694" s="44">
        <v>70</v>
      </c>
      <c r="E694" s="44"/>
      <c r="F694" s="18"/>
      <c r="G694" s="19"/>
      <c r="H694" s="20">
        <v>12</v>
      </c>
      <c r="I694" s="42">
        <f t="shared" si="24"/>
        <v>12</v>
      </c>
      <c r="J694" s="22">
        <v>1</v>
      </c>
      <c r="K694" s="23">
        <v>7</v>
      </c>
      <c r="M694" s="42">
        <f t="shared" si="23"/>
        <v>20</v>
      </c>
      <c r="N694" s="34" t="s">
        <v>268</v>
      </c>
    </row>
    <row r="695" spans="1:17" outlineLevel="1" x14ac:dyDescent="0.3">
      <c r="A695" s="34" t="s">
        <v>31</v>
      </c>
      <c r="B695" s="3" t="s">
        <v>14</v>
      </c>
      <c r="C695" s="17" t="s">
        <v>312</v>
      </c>
      <c r="D695" s="44">
        <v>70</v>
      </c>
      <c r="E695" s="44"/>
      <c r="F695" s="18"/>
      <c r="G695" s="19">
        <v>2</v>
      </c>
      <c r="H695" s="20">
        <v>4</v>
      </c>
      <c r="I695" s="42">
        <f t="shared" si="24"/>
        <v>6</v>
      </c>
      <c r="J695" s="22"/>
      <c r="K695" s="23">
        <v>5</v>
      </c>
      <c r="M695" s="42">
        <f t="shared" si="23"/>
        <v>11</v>
      </c>
      <c r="N695" s="34" t="s">
        <v>268</v>
      </c>
      <c r="Q695" s="25"/>
    </row>
    <row r="696" spans="1:17" outlineLevel="1" x14ac:dyDescent="0.3">
      <c r="A696" s="34" t="s">
        <v>31</v>
      </c>
      <c r="B696" s="3" t="s">
        <v>269</v>
      </c>
      <c r="C696" s="3" t="s">
        <v>311</v>
      </c>
      <c r="D696" s="44">
        <v>70</v>
      </c>
      <c r="E696" s="44" t="s">
        <v>320</v>
      </c>
      <c r="F696" s="18"/>
      <c r="G696" s="19">
        <v>1</v>
      </c>
      <c r="H696" s="20">
        <v>3</v>
      </c>
      <c r="I696" s="42">
        <f t="shared" si="24"/>
        <v>4</v>
      </c>
      <c r="J696" s="22"/>
      <c r="K696" s="23">
        <v>3</v>
      </c>
      <c r="M696" s="42">
        <f t="shared" si="23"/>
        <v>7</v>
      </c>
      <c r="N696" s="34" t="s">
        <v>268</v>
      </c>
      <c r="Q696" s="25"/>
    </row>
    <row r="697" spans="1:17" outlineLevel="1" x14ac:dyDescent="0.3">
      <c r="A697" s="34" t="s">
        <v>31</v>
      </c>
      <c r="B697" s="3" t="s">
        <v>40</v>
      </c>
      <c r="C697" s="17" t="s">
        <v>314</v>
      </c>
      <c r="D697" s="44">
        <v>70</v>
      </c>
      <c r="E697" s="44"/>
      <c r="F697" s="18"/>
      <c r="G697" s="19">
        <v>1</v>
      </c>
      <c r="H697" s="20">
        <v>3</v>
      </c>
      <c r="I697" s="42">
        <f t="shared" si="24"/>
        <v>4</v>
      </c>
      <c r="J697" s="22"/>
      <c r="K697" s="23">
        <v>1</v>
      </c>
      <c r="M697" s="42">
        <f t="shared" si="23"/>
        <v>5</v>
      </c>
      <c r="N697" s="34" t="s">
        <v>268</v>
      </c>
    </row>
    <row r="698" spans="1:17" outlineLevel="1" x14ac:dyDescent="0.3">
      <c r="A698" s="34" t="s">
        <v>31</v>
      </c>
      <c r="B698" s="3" t="s">
        <v>45</v>
      </c>
      <c r="C698" s="17" t="s">
        <v>311</v>
      </c>
      <c r="D698" s="44">
        <v>70</v>
      </c>
      <c r="E698" s="44"/>
      <c r="F698" s="18"/>
      <c r="G698" s="19"/>
      <c r="H698" s="20">
        <v>3</v>
      </c>
      <c r="I698" s="42">
        <f t="shared" si="24"/>
        <v>3</v>
      </c>
      <c r="J698" s="22">
        <v>1</v>
      </c>
      <c r="K698" s="23"/>
      <c r="M698" s="42">
        <f t="shared" si="23"/>
        <v>4</v>
      </c>
      <c r="N698" s="34" t="s">
        <v>268</v>
      </c>
      <c r="Q698" s="25"/>
    </row>
    <row r="699" spans="1:17" outlineLevel="1" x14ac:dyDescent="0.3">
      <c r="A699" s="34" t="s">
        <v>31</v>
      </c>
      <c r="B699" s="3" t="s">
        <v>270</v>
      </c>
      <c r="C699" s="17" t="s">
        <v>312</v>
      </c>
      <c r="D699" s="44">
        <v>70</v>
      </c>
      <c r="E699" s="44" t="s">
        <v>320</v>
      </c>
      <c r="F699" s="18"/>
      <c r="G699" s="19"/>
      <c r="H699" s="20">
        <v>3</v>
      </c>
      <c r="I699" s="42">
        <f t="shared" si="24"/>
        <v>3</v>
      </c>
      <c r="J699" s="22"/>
      <c r="K699" s="23"/>
      <c r="M699" s="42">
        <f t="shared" si="23"/>
        <v>3</v>
      </c>
      <c r="N699" s="34" t="s">
        <v>268</v>
      </c>
      <c r="Q699" s="25"/>
    </row>
    <row r="700" spans="1:17" outlineLevel="1" x14ac:dyDescent="0.3">
      <c r="A700" s="34" t="s">
        <v>31</v>
      </c>
      <c r="B700" s="3" t="s">
        <v>36</v>
      </c>
      <c r="C700" s="17" t="s">
        <v>312</v>
      </c>
      <c r="D700" s="44">
        <v>70</v>
      </c>
      <c r="E700" s="44"/>
      <c r="F700" s="18">
        <v>1</v>
      </c>
      <c r="G700" s="19"/>
      <c r="H700" s="20">
        <v>1</v>
      </c>
      <c r="I700" s="42">
        <f t="shared" si="24"/>
        <v>2</v>
      </c>
      <c r="J700" s="22">
        <v>1</v>
      </c>
      <c r="K700" s="23"/>
      <c r="M700" s="42">
        <f t="shared" si="23"/>
        <v>3</v>
      </c>
      <c r="N700" s="34" t="s">
        <v>268</v>
      </c>
    </row>
    <row r="701" spans="1:17" outlineLevel="1" x14ac:dyDescent="0.3">
      <c r="A701" s="34" t="s">
        <v>31</v>
      </c>
      <c r="B701" s="3" t="s">
        <v>271</v>
      </c>
      <c r="C701" s="17" t="s">
        <v>312</v>
      </c>
      <c r="D701" s="44">
        <v>70</v>
      </c>
      <c r="E701" s="44"/>
      <c r="F701" s="18"/>
      <c r="G701" s="19"/>
      <c r="H701" s="20">
        <v>2</v>
      </c>
      <c r="I701" s="42">
        <f t="shared" si="24"/>
        <v>2</v>
      </c>
      <c r="J701" s="22"/>
      <c r="K701" s="23">
        <v>1</v>
      </c>
      <c r="M701" s="42">
        <f t="shared" si="23"/>
        <v>3</v>
      </c>
      <c r="N701" s="34" t="s">
        <v>268</v>
      </c>
      <c r="Q701" s="25"/>
    </row>
    <row r="702" spans="1:17" outlineLevel="1" x14ac:dyDescent="0.3">
      <c r="A702" s="34" t="s">
        <v>31</v>
      </c>
      <c r="B702" s="3" t="s">
        <v>27</v>
      </c>
      <c r="C702" s="17" t="s">
        <v>311</v>
      </c>
      <c r="D702" s="44">
        <v>70</v>
      </c>
      <c r="E702" s="44"/>
      <c r="F702" s="18"/>
      <c r="G702" s="19"/>
      <c r="H702" s="20">
        <v>2</v>
      </c>
      <c r="I702" s="42">
        <f t="shared" si="24"/>
        <v>2</v>
      </c>
      <c r="J702" s="22"/>
      <c r="K702" s="23">
        <v>1</v>
      </c>
      <c r="M702" s="42">
        <f t="shared" si="23"/>
        <v>3</v>
      </c>
      <c r="N702" s="34" t="s">
        <v>268</v>
      </c>
      <c r="Q702" s="25"/>
    </row>
    <row r="703" spans="1:17" outlineLevel="1" x14ac:dyDescent="0.3">
      <c r="A703" s="34" t="s">
        <v>31</v>
      </c>
      <c r="B703" s="3" t="s">
        <v>39</v>
      </c>
      <c r="C703" s="3" t="s">
        <v>311</v>
      </c>
      <c r="D703" s="44">
        <v>70</v>
      </c>
      <c r="E703" s="44"/>
      <c r="F703" s="18"/>
      <c r="G703" s="19"/>
      <c r="H703" s="20"/>
      <c r="I703" s="42">
        <f t="shared" si="24"/>
        <v>0</v>
      </c>
      <c r="J703" s="22"/>
      <c r="K703" s="23">
        <v>2</v>
      </c>
      <c r="M703" s="42">
        <f t="shared" si="23"/>
        <v>2</v>
      </c>
      <c r="N703" s="34" t="s">
        <v>268</v>
      </c>
      <c r="Q703" s="25"/>
    </row>
    <row r="704" spans="1:17" outlineLevel="1" x14ac:dyDescent="0.3">
      <c r="A704" s="34" t="s">
        <v>31</v>
      </c>
      <c r="B704" s="3" t="s">
        <v>19</v>
      </c>
      <c r="C704" s="17" t="s">
        <v>314</v>
      </c>
      <c r="D704" s="44">
        <v>70</v>
      </c>
      <c r="E704" s="44"/>
      <c r="F704" s="18"/>
      <c r="G704" s="19"/>
      <c r="H704" s="20"/>
      <c r="I704" s="42">
        <f t="shared" si="24"/>
        <v>0</v>
      </c>
      <c r="J704" s="22"/>
      <c r="K704" s="23">
        <v>1</v>
      </c>
      <c r="M704" s="42">
        <f t="shared" si="23"/>
        <v>1</v>
      </c>
      <c r="N704" s="34" t="s">
        <v>268</v>
      </c>
      <c r="Q704" s="25"/>
    </row>
    <row r="705" spans="1:17" outlineLevel="1" x14ac:dyDescent="0.3">
      <c r="A705" s="34" t="s">
        <v>31</v>
      </c>
      <c r="B705" s="3" t="s">
        <v>46</v>
      </c>
      <c r="C705" s="3" t="s">
        <v>314</v>
      </c>
      <c r="D705" s="44">
        <v>70</v>
      </c>
      <c r="E705" s="44"/>
      <c r="F705" s="18"/>
      <c r="G705" s="19"/>
      <c r="H705" s="20"/>
      <c r="I705" s="42">
        <f t="shared" si="24"/>
        <v>0</v>
      </c>
      <c r="J705" s="22"/>
      <c r="K705" s="23">
        <v>1</v>
      </c>
      <c r="M705" s="42">
        <f t="shared" si="23"/>
        <v>1</v>
      </c>
      <c r="N705" s="34" t="s">
        <v>268</v>
      </c>
      <c r="Q705" s="25"/>
    </row>
    <row r="706" spans="1:17" outlineLevel="1" x14ac:dyDescent="0.3">
      <c r="A706" s="34" t="s">
        <v>31</v>
      </c>
      <c r="B706" s="3" t="s">
        <v>272</v>
      </c>
      <c r="C706" s="3" t="s">
        <v>314</v>
      </c>
      <c r="D706" s="44">
        <v>70</v>
      </c>
      <c r="E706" s="44"/>
      <c r="F706" s="18">
        <v>1</v>
      </c>
      <c r="G706" s="19"/>
      <c r="H706" s="20"/>
      <c r="I706" s="42">
        <f t="shared" si="24"/>
        <v>1</v>
      </c>
      <c r="J706" s="22"/>
      <c r="K706" s="23"/>
      <c r="M706" s="42">
        <f t="shared" ref="M706:M769" si="25">SUM(I706:L706)</f>
        <v>1</v>
      </c>
      <c r="N706" s="34" t="s">
        <v>268</v>
      </c>
      <c r="Q706" s="25"/>
    </row>
    <row r="707" spans="1:17" outlineLevel="1" x14ac:dyDescent="0.3">
      <c r="A707" s="34" t="s">
        <v>30</v>
      </c>
      <c r="B707" s="3" t="s">
        <v>266</v>
      </c>
      <c r="C707" s="3" t="s">
        <v>266</v>
      </c>
      <c r="D707" s="44">
        <v>70</v>
      </c>
      <c r="E707" s="44"/>
      <c r="F707" s="18"/>
      <c r="G707" s="19">
        <v>2</v>
      </c>
      <c r="H707" s="20">
        <v>23</v>
      </c>
      <c r="I707" s="42">
        <f t="shared" si="24"/>
        <v>25</v>
      </c>
      <c r="J707" s="22"/>
      <c r="K707" s="23"/>
      <c r="M707" s="42">
        <f t="shared" si="25"/>
        <v>25</v>
      </c>
      <c r="N707" s="34" t="s">
        <v>268</v>
      </c>
      <c r="Q707" s="25"/>
    </row>
    <row r="708" spans="1:17" outlineLevel="1" x14ac:dyDescent="0.3">
      <c r="A708" s="34" t="s">
        <v>30</v>
      </c>
      <c r="B708" s="3" t="s">
        <v>15</v>
      </c>
      <c r="C708" s="17" t="s">
        <v>312</v>
      </c>
      <c r="D708" s="44">
        <v>70</v>
      </c>
      <c r="E708" s="44"/>
      <c r="F708" s="18"/>
      <c r="G708" s="19"/>
      <c r="H708" s="20">
        <v>5</v>
      </c>
      <c r="I708" s="42">
        <f t="shared" si="24"/>
        <v>5</v>
      </c>
      <c r="J708" s="22">
        <v>1</v>
      </c>
      <c r="K708" s="23">
        <v>9</v>
      </c>
      <c r="M708" s="42">
        <f t="shared" si="25"/>
        <v>15</v>
      </c>
      <c r="N708" s="34" t="s">
        <v>268</v>
      </c>
      <c r="Q708" s="29"/>
    </row>
    <row r="709" spans="1:17" outlineLevel="1" x14ac:dyDescent="0.3">
      <c r="A709" s="34" t="s">
        <v>30</v>
      </c>
      <c r="B709" s="3" t="s">
        <v>14</v>
      </c>
      <c r="C709" s="17" t="s">
        <v>312</v>
      </c>
      <c r="D709" s="44">
        <v>70</v>
      </c>
      <c r="E709" s="44"/>
      <c r="F709" s="18"/>
      <c r="G709" s="19"/>
      <c r="H709" s="20">
        <v>8</v>
      </c>
      <c r="I709" s="42">
        <f t="shared" si="24"/>
        <v>8</v>
      </c>
      <c r="J709" s="22"/>
      <c r="K709" s="23">
        <v>6</v>
      </c>
      <c r="M709" s="42">
        <f t="shared" si="25"/>
        <v>14</v>
      </c>
      <c r="N709" s="34" t="s">
        <v>268</v>
      </c>
      <c r="Q709" s="25"/>
    </row>
    <row r="710" spans="1:17" outlineLevel="1" x14ac:dyDescent="0.3">
      <c r="A710" s="34" t="s">
        <v>30</v>
      </c>
      <c r="B710" s="34" t="s">
        <v>36</v>
      </c>
      <c r="C710" s="17" t="s">
        <v>312</v>
      </c>
      <c r="D710" s="44">
        <v>70</v>
      </c>
      <c r="E710" s="44"/>
      <c r="F710" s="18"/>
      <c r="G710" s="19">
        <v>2</v>
      </c>
      <c r="H710" s="20">
        <v>4</v>
      </c>
      <c r="I710" s="42">
        <f t="shared" si="24"/>
        <v>6</v>
      </c>
      <c r="J710" s="22"/>
      <c r="K710" s="23">
        <v>3</v>
      </c>
      <c r="M710" s="42">
        <f t="shared" si="25"/>
        <v>9</v>
      </c>
      <c r="N710" s="34" t="s">
        <v>268</v>
      </c>
      <c r="O710" s="34"/>
      <c r="P710" s="29"/>
    </row>
    <row r="711" spans="1:17" outlineLevel="1" x14ac:dyDescent="0.3">
      <c r="A711" s="34" t="s">
        <v>30</v>
      </c>
      <c r="B711" s="3" t="s">
        <v>45</v>
      </c>
      <c r="C711" s="17" t="s">
        <v>311</v>
      </c>
      <c r="D711" s="44">
        <v>70</v>
      </c>
      <c r="E711" s="44"/>
      <c r="F711" s="18"/>
      <c r="G711" s="19"/>
      <c r="H711" s="20">
        <v>3</v>
      </c>
      <c r="I711" s="42">
        <f t="shared" si="24"/>
        <v>3</v>
      </c>
      <c r="J711" s="22"/>
      <c r="K711" s="23">
        <v>1</v>
      </c>
      <c r="M711" s="42">
        <f t="shared" si="25"/>
        <v>4</v>
      </c>
      <c r="N711" s="34" t="s">
        <v>268</v>
      </c>
      <c r="Q711" s="25"/>
    </row>
    <row r="712" spans="1:17" outlineLevel="1" x14ac:dyDescent="0.3">
      <c r="A712" s="34" t="s">
        <v>30</v>
      </c>
      <c r="B712" s="3" t="s">
        <v>27</v>
      </c>
      <c r="C712" s="17" t="s">
        <v>311</v>
      </c>
      <c r="D712" s="44">
        <v>70</v>
      </c>
      <c r="E712" s="44"/>
      <c r="F712" s="18"/>
      <c r="G712" s="19"/>
      <c r="H712" s="20">
        <v>2</v>
      </c>
      <c r="I712" s="42">
        <f t="shared" si="24"/>
        <v>2</v>
      </c>
      <c r="J712" s="22">
        <v>1</v>
      </c>
      <c r="K712" s="23">
        <v>1</v>
      </c>
      <c r="M712" s="42">
        <f t="shared" si="25"/>
        <v>4</v>
      </c>
      <c r="N712" s="34" t="s">
        <v>268</v>
      </c>
      <c r="Q712" s="25"/>
    </row>
    <row r="713" spans="1:17" outlineLevel="1" x14ac:dyDescent="0.3">
      <c r="A713" s="34" t="s">
        <v>30</v>
      </c>
      <c r="B713" s="3" t="s">
        <v>40</v>
      </c>
      <c r="C713" s="17" t="s">
        <v>314</v>
      </c>
      <c r="D713" s="44">
        <v>70</v>
      </c>
      <c r="E713" s="44"/>
      <c r="F713" s="18"/>
      <c r="G713" s="19"/>
      <c r="H713" s="20">
        <v>2</v>
      </c>
      <c r="I713" s="42">
        <f t="shared" si="24"/>
        <v>2</v>
      </c>
      <c r="J713" s="22"/>
      <c r="K713" s="23">
        <v>1</v>
      </c>
      <c r="M713" s="42">
        <f t="shared" si="25"/>
        <v>3</v>
      </c>
      <c r="N713" s="34" t="s">
        <v>268</v>
      </c>
      <c r="Q713" s="25"/>
    </row>
    <row r="714" spans="1:17" outlineLevel="1" x14ac:dyDescent="0.3">
      <c r="A714" s="34" t="s">
        <v>30</v>
      </c>
      <c r="B714" s="3" t="s">
        <v>38</v>
      </c>
      <c r="C714" s="17" t="s">
        <v>311</v>
      </c>
      <c r="D714" s="44">
        <v>70</v>
      </c>
      <c r="E714" s="44"/>
      <c r="F714" s="18"/>
      <c r="G714" s="19"/>
      <c r="H714" s="20">
        <v>2</v>
      </c>
      <c r="I714" s="42">
        <f t="shared" si="24"/>
        <v>2</v>
      </c>
      <c r="J714" s="22"/>
      <c r="K714" s="23"/>
      <c r="M714" s="42">
        <f t="shared" si="25"/>
        <v>2</v>
      </c>
      <c r="N714" s="34" t="s">
        <v>268</v>
      </c>
      <c r="Q714" s="25"/>
    </row>
    <row r="715" spans="1:17" outlineLevel="1" x14ac:dyDescent="0.3">
      <c r="A715" s="34" t="s">
        <v>30</v>
      </c>
      <c r="B715" s="3" t="s">
        <v>39</v>
      </c>
      <c r="C715" s="3" t="s">
        <v>311</v>
      </c>
      <c r="D715" s="44">
        <v>70</v>
      </c>
      <c r="E715" s="44"/>
      <c r="F715" s="18"/>
      <c r="G715" s="19"/>
      <c r="H715" s="20">
        <v>1</v>
      </c>
      <c r="I715" s="42">
        <f t="shared" si="24"/>
        <v>1</v>
      </c>
      <c r="J715" s="22"/>
      <c r="K715" s="23"/>
      <c r="M715" s="42">
        <f t="shared" si="25"/>
        <v>1</v>
      </c>
      <c r="N715" s="34" t="s">
        <v>268</v>
      </c>
      <c r="Q715" s="25"/>
    </row>
    <row r="716" spans="1:17" outlineLevel="1" x14ac:dyDescent="0.3">
      <c r="A716" s="34" t="s">
        <v>30</v>
      </c>
      <c r="B716" s="3" t="s">
        <v>267</v>
      </c>
      <c r="C716" s="3" t="s">
        <v>311</v>
      </c>
      <c r="D716" s="44">
        <v>70</v>
      </c>
      <c r="E716" s="44"/>
      <c r="F716" s="18"/>
      <c r="G716" s="19"/>
      <c r="H716" s="20">
        <v>1</v>
      </c>
      <c r="I716" s="42">
        <f t="shared" ref="I716:I779" si="26">SUM(F716:H716)</f>
        <v>1</v>
      </c>
      <c r="J716" s="22"/>
      <c r="K716" s="23"/>
      <c r="M716" s="42">
        <f t="shared" si="25"/>
        <v>1</v>
      </c>
      <c r="N716" s="34" t="s">
        <v>268</v>
      </c>
      <c r="Q716" s="25"/>
    </row>
    <row r="717" spans="1:17" outlineLevel="1" x14ac:dyDescent="0.3">
      <c r="A717" s="34" t="s">
        <v>30</v>
      </c>
      <c r="B717" s="3" t="s">
        <v>53</v>
      </c>
      <c r="C717" s="3" t="s">
        <v>311</v>
      </c>
      <c r="D717" s="44">
        <v>70</v>
      </c>
      <c r="E717" s="44"/>
      <c r="F717" s="18"/>
      <c r="G717" s="19"/>
      <c r="H717" s="20"/>
      <c r="I717" s="42">
        <f t="shared" si="26"/>
        <v>0</v>
      </c>
      <c r="J717" s="22"/>
      <c r="K717" s="23">
        <v>1</v>
      </c>
      <c r="M717" s="42">
        <f t="shared" si="25"/>
        <v>1</v>
      </c>
      <c r="N717" s="34" t="s">
        <v>268</v>
      </c>
      <c r="Q717" s="25"/>
    </row>
    <row r="718" spans="1:17" outlineLevel="1" x14ac:dyDescent="0.3">
      <c r="A718" s="34" t="s">
        <v>30</v>
      </c>
      <c r="B718" s="3" t="s">
        <v>263</v>
      </c>
      <c r="C718" s="17" t="s">
        <v>266</v>
      </c>
      <c r="D718" s="44">
        <v>70</v>
      </c>
      <c r="E718" s="44"/>
      <c r="F718" s="18"/>
      <c r="G718" s="19"/>
      <c r="H718" s="20">
        <v>1</v>
      </c>
      <c r="I718" s="42">
        <f t="shared" si="26"/>
        <v>1</v>
      </c>
      <c r="J718" s="22"/>
      <c r="K718" s="23"/>
      <c r="M718" s="42">
        <f t="shared" si="25"/>
        <v>1</v>
      </c>
      <c r="N718" s="34" t="s">
        <v>268</v>
      </c>
    </row>
    <row r="719" spans="1:17" outlineLevel="1" x14ac:dyDescent="0.3">
      <c r="A719" s="34" t="s">
        <v>30</v>
      </c>
      <c r="B719" s="3" t="s">
        <v>22</v>
      </c>
      <c r="C719" s="17" t="s">
        <v>314</v>
      </c>
      <c r="D719" s="44">
        <v>70</v>
      </c>
      <c r="E719" s="44"/>
      <c r="F719" s="18"/>
      <c r="G719" s="19"/>
      <c r="H719" s="20"/>
      <c r="I719" s="42">
        <f t="shared" si="26"/>
        <v>0</v>
      </c>
      <c r="J719" s="22"/>
      <c r="K719" s="23">
        <v>1</v>
      </c>
      <c r="M719" s="42">
        <f t="shared" si="25"/>
        <v>1</v>
      </c>
      <c r="N719" s="34" t="s">
        <v>268</v>
      </c>
      <c r="Q719" s="25"/>
    </row>
    <row r="720" spans="1:17" outlineLevel="1" x14ac:dyDescent="0.3">
      <c r="A720" s="34" t="s">
        <v>30</v>
      </c>
      <c r="B720" s="3" t="s">
        <v>253</v>
      </c>
      <c r="C720" s="17" t="s">
        <v>314</v>
      </c>
      <c r="D720" s="44">
        <v>70</v>
      </c>
      <c r="E720" s="44"/>
      <c r="F720" s="18"/>
      <c r="G720" s="19"/>
      <c r="H720" s="20">
        <v>1</v>
      </c>
      <c r="I720" s="42">
        <f t="shared" si="26"/>
        <v>1</v>
      </c>
      <c r="J720" s="22"/>
      <c r="K720" s="23"/>
      <c r="M720" s="42">
        <f t="shared" si="25"/>
        <v>1</v>
      </c>
      <c r="N720" s="34" t="s">
        <v>268</v>
      </c>
      <c r="Q720" s="25"/>
    </row>
    <row r="721" spans="1:17" outlineLevel="1" x14ac:dyDescent="0.3">
      <c r="A721" s="34" t="s">
        <v>30</v>
      </c>
      <c r="B721" s="3" t="s">
        <v>44</v>
      </c>
      <c r="C721" s="3" t="s">
        <v>314</v>
      </c>
      <c r="D721" s="44">
        <v>70</v>
      </c>
      <c r="E721" s="44"/>
      <c r="F721" s="18"/>
      <c r="G721" s="19"/>
      <c r="H721" s="20">
        <v>1</v>
      </c>
      <c r="I721" s="42">
        <f t="shared" si="26"/>
        <v>1</v>
      </c>
      <c r="J721" s="22"/>
      <c r="K721" s="23"/>
      <c r="M721" s="42">
        <f t="shared" si="25"/>
        <v>1</v>
      </c>
      <c r="N721" s="34" t="s">
        <v>268</v>
      </c>
      <c r="Q721" s="25"/>
    </row>
    <row r="722" spans="1:17" outlineLevel="1" x14ac:dyDescent="0.3">
      <c r="A722" s="35" t="s">
        <v>29</v>
      </c>
      <c r="B722" s="3" t="s">
        <v>15</v>
      </c>
      <c r="C722" s="17" t="s">
        <v>312</v>
      </c>
      <c r="D722" s="44">
        <v>70</v>
      </c>
      <c r="E722" s="44"/>
      <c r="F722" s="18"/>
      <c r="G722" s="19"/>
      <c r="H722" s="21">
        <v>3</v>
      </c>
      <c r="I722" s="42">
        <f t="shared" si="26"/>
        <v>3</v>
      </c>
      <c r="J722" s="22">
        <v>5</v>
      </c>
      <c r="K722" s="23">
        <v>10</v>
      </c>
      <c r="M722" s="42">
        <f t="shared" si="25"/>
        <v>18</v>
      </c>
      <c r="N722" s="3" t="s">
        <v>308</v>
      </c>
      <c r="P722" s="3" t="s">
        <v>289</v>
      </c>
    </row>
    <row r="723" spans="1:17" outlineLevel="1" x14ac:dyDescent="0.3">
      <c r="A723" s="35" t="s">
        <v>29</v>
      </c>
      <c r="B723" s="3" t="s">
        <v>25</v>
      </c>
      <c r="C723" s="17" t="s">
        <v>312</v>
      </c>
      <c r="D723" s="44">
        <v>70</v>
      </c>
      <c r="E723" s="44"/>
      <c r="F723" s="18"/>
      <c r="G723" s="19"/>
      <c r="H723" s="21">
        <v>3</v>
      </c>
      <c r="I723" s="42">
        <f t="shared" si="26"/>
        <v>3</v>
      </c>
      <c r="J723" s="22">
        <v>3</v>
      </c>
      <c r="K723" s="23">
        <v>9</v>
      </c>
      <c r="M723" s="42">
        <f t="shared" si="25"/>
        <v>15</v>
      </c>
      <c r="N723" s="3" t="s">
        <v>308</v>
      </c>
      <c r="P723" s="3" t="s">
        <v>289</v>
      </c>
      <c r="Q723" s="25"/>
    </row>
    <row r="724" spans="1:17" outlineLevel="1" x14ac:dyDescent="0.3">
      <c r="A724" s="35" t="s">
        <v>29</v>
      </c>
      <c r="B724" s="3" t="s">
        <v>14</v>
      </c>
      <c r="C724" s="17" t="s">
        <v>312</v>
      </c>
      <c r="D724" s="44">
        <v>70</v>
      </c>
      <c r="E724" s="44"/>
      <c r="F724" s="18"/>
      <c r="G724" s="19"/>
      <c r="H724" s="21">
        <v>6</v>
      </c>
      <c r="I724" s="42">
        <f t="shared" si="26"/>
        <v>6</v>
      </c>
      <c r="J724" s="22">
        <v>3</v>
      </c>
      <c r="K724" s="23">
        <v>6</v>
      </c>
      <c r="M724" s="42">
        <f t="shared" si="25"/>
        <v>15</v>
      </c>
      <c r="N724" s="3" t="s">
        <v>308</v>
      </c>
      <c r="P724" s="3" t="s">
        <v>289</v>
      </c>
      <c r="Q724" s="25"/>
    </row>
    <row r="725" spans="1:17" outlineLevel="1" x14ac:dyDescent="0.3">
      <c r="A725" s="35" t="s">
        <v>29</v>
      </c>
      <c r="B725" s="3" t="s">
        <v>266</v>
      </c>
      <c r="C725" s="3" t="s">
        <v>266</v>
      </c>
      <c r="D725" s="44">
        <v>70</v>
      </c>
      <c r="E725" s="44"/>
      <c r="F725" s="18"/>
      <c r="G725" s="19">
        <v>5</v>
      </c>
      <c r="H725" s="21"/>
      <c r="I725" s="42">
        <f t="shared" si="26"/>
        <v>5</v>
      </c>
      <c r="J725" s="22"/>
      <c r="K725" s="23">
        <v>3</v>
      </c>
      <c r="M725" s="42">
        <f t="shared" si="25"/>
        <v>8</v>
      </c>
      <c r="N725" s="3" t="s">
        <v>308</v>
      </c>
      <c r="P725" s="3" t="s">
        <v>289</v>
      </c>
      <c r="Q725" s="25"/>
    </row>
    <row r="726" spans="1:17" outlineLevel="1" x14ac:dyDescent="0.3">
      <c r="A726" s="35" t="s">
        <v>29</v>
      </c>
      <c r="B726" s="34" t="s">
        <v>36</v>
      </c>
      <c r="C726" s="17" t="s">
        <v>312</v>
      </c>
      <c r="D726" s="44">
        <v>70</v>
      </c>
      <c r="E726" s="44"/>
      <c r="F726" s="18"/>
      <c r="G726" s="19"/>
      <c r="H726" s="21">
        <v>4</v>
      </c>
      <c r="I726" s="42">
        <f t="shared" si="26"/>
        <v>4</v>
      </c>
      <c r="J726" s="22">
        <v>1</v>
      </c>
      <c r="K726" s="23">
        <v>1</v>
      </c>
      <c r="M726" s="42">
        <f t="shared" si="25"/>
        <v>6</v>
      </c>
      <c r="N726" s="3" t="s">
        <v>308</v>
      </c>
      <c r="P726" s="3" t="s">
        <v>289</v>
      </c>
    </row>
    <row r="727" spans="1:17" outlineLevel="1" x14ac:dyDescent="0.3">
      <c r="A727" s="35" t="s">
        <v>29</v>
      </c>
      <c r="B727" s="3" t="s">
        <v>27</v>
      </c>
      <c r="C727" s="17" t="s">
        <v>311</v>
      </c>
      <c r="D727" s="44">
        <v>70</v>
      </c>
      <c r="E727" s="44"/>
      <c r="F727" s="18"/>
      <c r="G727" s="19"/>
      <c r="H727" s="21"/>
      <c r="I727" s="42">
        <f t="shared" si="26"/>
        <v>0</v>
      </c>
      <c r="J727" s="22"/>
      <c r="K727" s="23">
        <v>3</v>
      </c>
      <c r="M727" s="42">
        <f t="shared" si="25"/>
        <v>3</v>
      </c>
      <c r="N727" s="3" t="s">
        <v>308</v>
      </c>
      <c r="P727" s="3" t="s">
        <v>289</v>
      </c>
      <c r="Q727" s="25"/>
    </row>
    <row r="728" spans="1:17" outlineLevel="1" x14ac:dyDescent="0.3">
      <c r="A728" s="35" t="s">
        <v>29</v>
      </c>
      <c r="B728" s="3" t="s">
        <v>263</v>
      </c>
      <c r="C728" s="17" t="s">
        <v>266</v>
      </c>
      <c r="D728" s="44">
        <v>70</v>
      </c>
      <c r="E728" s="44"/>
      <c r="F728" s="18"/>
      <c r="G728" s="19"/>
      <c r="H728" s="21"/>
      <c r="I728" s="42">
        <f t="shared" si="26"/>
        <v>0</v>
      </c>
      <c r="J728" s="22">
        <v>1</v>
      </c>
      <c r="K728" s="23">
        <v>1</v>
      </c>
      <c r="M728" s="42">
        <f t="shared" si="25"/>
        <v>2</v>
      </c>
      <c r="N728" s="3" t="s">
        <v>308</v>
      </c>
      <c r="P728" s="3" t="s">
        <v>289</v>
      </c>
    </row>
    <row r="729" spans="1:17" outlineLevel="1" x14ac:dyDescent="0.3">
      <c r="A729" s="35" t="s">
        <v>29</v>
      </c>
      <c r="B729" s="3" t="s">
        <v>45</v>
      </c>
      <c r="C729" s="17" t="s">
        <v>311</v>
      </c>
      <c r="D729" s="44">
        <v>70</v>
      </c>
      <c r="E729" s="44"/>
      <c r="F729" s="18"/>
      <c r="G729" s="19"/>
      <c r="H729" s="21"/>
      <c r="I729" s="42">
        <f t="shared" si="26"/>
        <v>0</v>
      </c>
      <c r="J729" s="22"/>
      <c r="K729" s="23">
        <v>2</v>
      </c>
      <c r="M729" s="42">
        <f t="shared" si="25"/>
        <v>2</v>
      </c>
      <c r="N729" s="3" t="s">
        <v>308</v>
      </c>
      <c r="P729" s="3" t="s">
        <v>289</v>
      </c>
      <c r="Q729" s="25"/>
    </row>
    <row r="730" spans="1:17" outlineLevel="1" x14ac:dyDescent="0.3">
      <c r="A730" s="35" t="s">
        <v>29</v>
      </c>
      <c r="B730" s="3" t="s">
        <v>22</v>
      </c>
      <c r="C730" s="17" t="s">
        <v>314</v>
      </c>
      <c r="D730" s="44">
        <v>70</v>
      </c>
      <c r="E730" s="44"/>
      <c r="F730" s="18"/>
      <c r="G730" s="19"/>
      <c r="H730" s="21"/>
      <c r="I730" s="42">
        <f t="shared" si="26"/>
        <v>0</v>
      </c>
      <c r="J730" s="22">
        <v>1</v>
      </c>
      <c r="K730" s="23"/>
      <c r="M730" s="42">
        <f t="shared" si="25"/>
        <v>1</v>
      </c>
      <c r="N730" s="3" t="s">
        <v>308</v>
      </c>
      <c r="P730" s="3" t="s">
        <v>289</v>
      </c>
      <c r="Q730" s="25"/>
    </row>
    <row r="731" spans="1:17" outlineLevel="1" x14ac:dyDescent="0.3">
      <c r="A731" s="35" t="s">
        <v>29</v>
      </c>
      <c r="B731" s="3" t="s">
        <v>18</v>
      </c>
      <c r="C731" s="3" t="s">
        <v>311</v>
      </c>
      <c r="D731" s="44">
        <v>70</v>
      </c>
      <c r="E731" s="44"/>
      <c r="F731" s="18"/>
      <c r="G731" s="19"/>
      <c r="H731" s="21"/>
      <c r="I731" s="42">
        <f t="shared" si="26"/>
        <v>0</v>
      </c>
      <c r="J731" s="22">
        <v>1</v>
      </c>
      <c r="K731" s="23"/>
      <c r="M731" s="42">
        <f t="shared" si="25"/>
        <v>1</v>
      </c>
      <c r="N731" s="3" t="s">
        <v>308</v>
      </c>
      <c r="P731" s="3" t="s">
        <v>289</v>
      </c>
      <c r="Q731" s="25"/>
    </row>
    <row r="732" spans="1:17" outlineLevel="1" x14ac:dyDescent="0.3">
      <c r="A732" s="35" t="s">
        <v>29</v>
      </c>
      <c r="B732" s="3" t="s">
        <v>255</v>
      </c>
      <c r="C732" s="17" t="s">
        <v>311</v>
      </c>
      <c r="D732" s="44">
        <v>70</v>
      </c>
      <c r="E732" s="44"/>
      <c r="F732" s="18"/>
      <c r="G732" s="19"/>
      <c r="H732" s="21"/>
      <c r="I732" s="42">
        <f t="shared" si="26"/>
        <v>0</v>
      </c>
      <c r="J732" s="22"/>
      <c r="K732" s="23">
        <v>1</v>
      </c>
      <c r="M732" s="42">
        <f t="shared" si="25"/>
        <v>1</v>
      </c>
      <c r="N732" s="3" t="s">
        <v>308</v>
      </c>
      <c r="P732" s="3" t="s">
        <v>289</v>
      </c>
      <c r="Q732" s="25"/>
    </row>
    <row r="733" spans="1:17" outlineLevel="1" x14ac:dyDescent="0.3">
      <c r="A733" s="35" t="s">
        <v>29</v>
      </c>
      <c r="B733" s="3" t="s">
        <v>19</v>
      </c>
      <c r="C733" s="17" t="s">
        <v>314</v>
      </c>
      <c r="D733" s="44">
        <v>70</v>
      </c>
      <c r="E733" s="44"/>
      <c r="F733" s="18"/>
      <c r="G733" s="19"/>
      <c r="H733" s="21">
        <v>1</v>
      </c>
      <c r="I733" s="42">
        <f t="shared" si="26"/>
        <v>1</v>
      </c>
      <c r="J733" s="22"/>
      <c r="K733" s="23"/>
      <c r="M733" s="42">
        <f t="shared" si="25"/>
        <v>1</v>
      </c>
      <c r="N733" s="3" t="s">
        <v>308</v>
      </c>
      <c r="P733" s="3" t="s">
        <v>289</v>
      </c>
    </row>
    <row r="734" spans="1:17" outlineLevel="1" x14ac:dyDescent="0.3">
      <c r="A734" s="35" t="s">
        <v>29</v>
      </c>
      <c r="B734" s="3" t="s">
        <v>38</v>
      </c>
      <c r="C734" s="17" t="s">
        <v>311</v>
      </c>
      <c r="D734" s="44">
        <v>70</v>
      </c>
      <c r="E734" s="44"/>
      <c r="F734" s="18"/>
      <c r="G734" s="19"/>
      <c r="H734" s="21">
        <v>1</v>
      </c>
      <c r="I734" s="42">
        <f t="shared" si="26"/>
        <v>1</v>
      </c>
      <c r="J734" s="22"/>
      <c r="K734" s="23"/>
      <c r="M734" s="42">
        <f t="shared" si="25"/>
        <v>1</v>
      </c>
      <c r="N734" s="3" t="s">
        <v>308</v>
      </c>
      <c r="P734" s="3" t="s">
        <v>289</v>
      </c>
      <c r="Q734" s="25"/>
    </row>
    <row r="735" spans="1:17" outlineLevel="1" x14ac:dyDescent="0.3">
      <c r="A735" s="30" t="s">
        <v>28</v>
      </c>
      <c r="B735" s="17" t="s">
        <v>14</v>
      </c>
      <c r="C735" s="17" t="s">
        <v>312</v>
      </c>
      <c r="D735" s="44">
        <v>70</v>
      </c>
      <c r="E735" s="44"/>
      <c r="F735" s="18"/>
      <c r="G735" s="19"/>
      <c r="H735" s="20">
        <v>16</v>
      </c>
      <c r="I735" s="42">
        <f t="shared" si="26"/>
        <v>16</v>
      </c>
      <c r="J735" s="22"/>
      <c r="K735" s="23">
        <v>8</v>
      </c>
      <c r="L735" s="29"/>
      <c r="M735" s="42">
        <f t="shared" si="25"/>
        <v>24</v>
      </c>
      <c r="N735" s="3" t="s">
        <v>308</v>
      </c>
      <c r="O735" s="37"/>
      <c r="P735" s="3" t="s">
        <v>288</v>
      </c>
      <c r="Q735" s="25"/>
    </row>
    <row r="736" spans="1:17" outlineLevel="1" x14ac:dyDescent="0.3">
      <c r="A736" s="30" t="s">
        <v>28</v>
      </c>
      <c r="B736" s="17" t="s">
        <v>25</v>
      </c>
      <c r="C736" s="17" t="s">
        <v>312</v>
      </c>
      <c r="D736" s="44">
        <v>70</v>
      </c>
      <c r="E736" s="44"/>
      <c r="F736" s="18"/>
      <c r="G736" s="19"/>
      <c r="H736" s="20">
        <v>15</v>
      </c>
      <c r="I736" s="42">
        <f t="shared" si="26"/>
        <v>15</v>
      </c>
      <c r="J736" s="22">
        <v>1</v>
      </c>
      <c r="K736" s="23">
        <v>7</v>
      </c>
      <c r="L736" s="29"/>
      <c r="M736" s="42">
        <f t="shared" si="25"/>
        <v>23</v>
      </c>
      <c r="N736" s="3" t="s">
        <v>308</v>
      </c>
      <c r="O736" s="37"/>
      <c r="P736" s="3" t="s">
        <v>288</v>
      </c>
      <c r="Q736" s="25"/>
    </row>
    <row r="737" spans="1:17" outlineLevel="1" x14ac:dyDescent="0.3">
      <c r="A737" s="30" t="s">
        <v>28</v>
      </c>
      <c r="B737" s="17" t="s">
        <v>15</v>
      </c>
      <c r="C737" s="17" t="s">
        <v>312</v>
      </c>
      <c r="D737" s="44">
        <v>70</v>
      </c>
      <c r="E737" s="44"/>
      <c r="F737" s="18"/>
      <c r="G737" s="19"/>
      <c r="H737" s="20">
        <v>8</v>
      </c>
      <c r="I737" s="42">
        <f t="shared" si="26"/>
        <v>8</v>
      </c>
      <c r="J737" s="22">
        <v>1</v>
      </c>
      <c r="K737" s="23">
        <v>9</v>
      </c>
      <c r="L737" s="29"/>
      <c r="M737" s="42">
        <f t="shared" si="25"/>
        <v>18</v>
      </c>
      <c r="N737" s="3" t="s">
        <v>308</v>
      </c>
      <c r="O737" s="37"/>
      <c r="P737" s="3" t="s">
        <v>288</v>
      </c>
      <c r="Q737" s="25"/>
    </row>
    <row r="738" spans="1:17" outlineLevel="1" x14ac:dyDescent="0.3">
      <c r="A738" s="30" t="s">
        <v>28</v>
      </c>
      <c r="B738" s="17" t="s">
        <v>27</v>
      </c>
      <c r="C738" s="17" t="s">
        <v>311</v>
      </c>
      <c r="D738" s="44">
        <v>70</v>
      </c>
      <c r="E738" s="44"/>
      <c r="F738" s="18"/>
      <c r="G738" s="19"/>
      <c r="H738" s="20">
        <v>10</v>
      </c>
      <c r="I738" s="42">
        <f t="shared" si="26"/>
        <v>10</v>
      </c>
      <c r="J738" s="22"/>
      <c r="K738" s="23">
        <v>1</v>
      </c>
      <c r="L738" s="29"/>
      <c r="M738" s="42">
        <f t="shared" si="25"/>
        <v>11</v>
      </c>
      <c r="N738" s="3" t="s">
        <v>308</v>
      </c>
      <c r="O738" s="37"/>
      <c r="P738" s="3" t="s">
        <v>288</v>
      </c>
      <c r="Q738" s="25"/>
    </row>
    <row r="739" spans="1:17" outlineLevel="1" x14ac:dyDescent="0.3">
      <c r="A739" s="30" t="s">
        <v>28</v>
      </c>
      <c r="B739" s="17" t="s">
        <v>17</v>
      </c>
      <c r="C739" s="17" t="s">
        <v>311</v>
      </c>
      <c r="D739" s="44">
        <v>70</v>
      </c>
      <c r="E739" s="44"/>
      <c r="F739" s="18"/>
      <c r="G739" s="19"/>
      <c r="H739" s="20">
        <v>4</v>
      </c>
      <c r="I739" s="42">
        <f t="shared" si="26"/>
        <v>4</v>
      </c>
      <c r="J739" s="22"/>
      <c r="K739" s="23">
        <v>3</v>
      </c>
      <c r="M739" s="42">
        <f t="shared" si="25"/>
        <v>7</v>
      </c>
      <c r="N739" s="3" t="s">
        <v>308</v>
      </c>
      <c r="O739" s="37"/>
      <c r="P739" s="3" t="s">
        <v>288</v>
      </c>
      <c r="Q739" s="25"/>
    </row>
    <row r="740" spans="1:17" outlineLevel="1" x14ac:dyDescent="0.3">
      <c r="A740" s="30" t="s">
        <v>28</v>
      </c>
      <c r="B740" s="17" t="s">
        <v>22</v>
      </c>
      <c r="C740" s="17" t="s">
        <v>314</v>
      </c>
      <c r="D740" s="44">
        <v>70</v>
      </c>
      <c r="E740" s="44"/>
      <c r="F740" s="18"/>
      <c r="G740" s="19"/>
      <c r="H740" s="20">
        <v>3</v>
      </c>
      <c r="I740" s="42">
        <f t="shared" si="26"/>
        <v>3</v>
      </c>
      <c r="J740" s="22"/>
      <c r="K740" s="23">
        <v>3</v>
      </c>
      <c r="M740" s="42">
        <f t="shared" si="25"/>
        <v>6</v>
      </c>
      <c r="N740" s="3" t="s">
        <v>308</v>
      </c>
      <c r="O740" s="37"/>
      <c r="P740" s="3" t="s">
        <v>288</v>
      </c>
      <c r="Q740" s="25"/>
    </row>
    <row r="741" spans="1:17" outlineLevel="1" x14ac:dyDescent="0.3">
      <c r="A741" s="30" t="s">
        <v>28</v>
      </c>
      <c r="B741" s="17" t="s">
        <v>18</v>
      </c>
      <c r="C741" s="17" t="s">
        <v>311</v>
      </c>
      <c r="D741" s="44">
        <v>70</v>
      </c>
      <c r="E741" s="44"/>
      <c r="F741" s="18"/>
      <c r="G741" s="19"/>
      <c r="H741" s="20">
        <v>3</v>
      </c>
      <c r="I741" s="42">
        <f t="shared" si="26"/>
        <v>3</v>
      </c>
      <c r="J741" s="22">
        <v>1</v>
      </c>
      <c r="K741" s="23">
        <v>1</v>
      </c>
      <c r="M741" s="42">
        <f t="shared" si="25"/>
        <v>5</v>
      </c>
      <c r="N741" s="3" t="s">
        <v>308</v>
      </c>
      <c r="O741" s="37"/>
      <c r="P741" s="3" t="s">
        <v>288</v>
      </c>
      <c r="Q741" s="25"/>
    </row>
    <row r="742" spans="1:17" outlineLevel="1" x14ac:dyDescent="0.3">
      <c r="A742" s="30" t="s">
        <v>28</v>
      </c>
      <c r="B742" s="3" t="s">
        <v>19</v>
      </c>
      <c r="C742" s="17" t="s">
        <v>314</v>
      </c>
      <c r="D742" s="44">
        <v>70</v>
      </c>
      <c r="E742" s="44"/>
      <c r="F742" s="18"/>
      <c r="G742" s="19"/>
      <c r="H742" s="20">
        <v>3</v>
      </c>
      <c r="I742" s="42">
        <f t="shared" si="26"/>
        <v>3</v>
      </c>
      <c r="J742" s="22">
        <v>1</v>
      </c>
      <c r="K742" s="23"/>
      <c r="M742" s="42">
        <f t="shared" si="25"/>
        <v>4</v>
      </c>
      <c r="N742" s="3" t="s">
        <v>308</v>
      </c>
      <c r="O742" s="37"/>
      <c r="P742" s="3" t="s">
        <v>288</v>
      </c>
      <c r="Q742" s="25"/>
    </row>
    <row r="743" spans="1:17" outlineLevel="1" x14ac:dyDescent="0.3">
      <c r="A743" s="30" t="s">
        <v>28</v>
      </c>
      <c r="B743" s="3" t="s">
        <v>45</v>
      </c>
      <c r="C743" s="17" t="s">
        <v>311</v>
      </c>
      <c r="D743" s="44">
        <v>70</v>
      </c>
      <c r="E743" s="44"/>
      <c r="F743" s="18"/>
      <c r="G743" s="19"/>
      <c r="H743" s="20">
        <v>4</v>
      </c>
      <c r="I743" s="42">
        <f t="shared" si="26"/>
        <v>4</v>
      </c>
      <c r="J743" s="22"/>
      <c r="K743" s="23"/>
      <c r="M743" s="42">
        <f t="shared" si="25"/>
        <v>4</v>
      </c>
      <c r="N743" s="3" t="s">
        <v>308</v>
      </c>
      <c r="O743" s="37"/>
      <c r="P743" s="3" t="s">
        <v>288</v>
      </c>
      <c r="Q743" s="25"/>
    </row>
    <row r="744" spans="1:17" outlineLevel="1" x14ac:dyDescent="0.3">
      <c r="A744" s="30" t="s">
        <v>28</v>
      </c>
      <c r="B744" s="3" t="s">
        <v>263</v>
      </c>
      <c r="C744" s="17" t="s">
        <v>266</v>
      </c>
      <c r="D744" s="44">
        <v>70</v>
      </c>
      <c r="E744" s="44"/>
      <c r="F744" s="18"/>
      <c r="G744" s="19"/>
      <c r="H744" s="20"/>
      <c r="I744" s="42">
        <f t="shared" si="26"/>
        <v>0</v>
      </c>
      <c r="J744" s="22"/>
      <c r="K744" s="23">
        <v>2</v>
      </c>
      <c r="M744" s="42">
        <f t="shared" si="25"/>
        <v>2</v>
      </c>
      <c r="N744" s="3" t="s">
        <v>308</v>
      </c>
      <c r="O744" s="37"/>
      <c r="P744" s="3" t="s">
        <v>288</v>
      </c>
    </row>
    <row r="745" spans="1:17" outlineLevel="1" x14ac:dyDescent="0.3">
      <c r="A745" s="30" t="s">
        <v>28</v>
      </c>
      <c r="B745" s="3" t="s">
        <v>53</v>
      </c>
      <c r="C745" s="3" t="s">
        <v>311</v>
      </c>
      <c r="D745" s="44">
        <v>70</v>
      </c>
      <c r="E745" s="44"/>
      <c r="F745" s="18"/>
      <c r="G745" s="19"/>
      <c r="H745" s="20">
        <v>1</v>
      </c>
      <c r="I745" s="42">
        <f t="shared" si="26"/>
        <v>1</v>
      </c>
      <c r="J745" s="22"/>
      <c r="K745" s="23"/>
      <c r="M745" s="42">
        <f t="shared" si="25"/>
        <v>1</v>
      </c>
      <c r="N745" s="3" t="s">
        <v>308</v>
      </c>
      <c r="O745" s="37"/>
      <c r="P745" s="3" t="s">
        <v>288</v>
      </c>
      <c r="Q745" s="25"/>
    </row>
    <row r="746" spans="1:17" outlineLevel="1" x14ac:dyDescent="0.3">
      <c r="A746" s="30" t="s">
        <v>28</v>
      </c>
      <c r="B746" s="3" t="s">
        <v>255</v>
      </c>
      <c r="C746" s="17" t="s">
        <v>311</v>
      </c>
      <c r="D746" s="44">
        <v>70</v>
      </c>
      <c r="E746" s="44"/>
      <c r="F746" s="18"/>
      <c r="G746" s="19"/>
      <c r="H746" s="20">
        <v>1</v>
      </c>
      <c r="I746" s="42">
        <f t="shared" si="26"/>
        <v>1</v>
      </c>
      <c r="J746" s="22"/>
      <c r="K746" s="23"/>
      <c r="M746" s="42">
        <f t="shared" si="25"/>
        <v>1</v>
      </c>
      <c r="N746" s="3" t="s">
        <v>308</v>
      </c>
      <c r="O746" s="37"/>
      <c r="P746" s="3" t="s">
        <v>288</v>
      </c>
      <c r="Q746" s="25"/>
    </row>
    <row r="747" spans="1:17" outlineLevel="1" x14ac:dyDescent="0.3">
      <c r="A747" s="30" t="s">
        <v>28</v>
      </c>
      <c r="B747" s="3" t="s">
        <v>253</v>
      </c>
      <c r="C747" s="17" t="s">
        <v>314</v>
      </c>
      <c r="D747" s="44">
        <v>70</v>
      </c>
      <c r="E747" s="44"/>
      <c r="F747" s="18"/>
      <c r="G747" s="19"/>
      <c r="H747" s="20">
        <v>1</v>
      </c>
      <c r="I747" s="42">
        <f t="shared" si="26"/>
        <v>1</v>
      </c>
      <c r="J747" s="22"/>
      <c r="K747" s="23"/>
      <c r="M747" s="42">
        <f t="shared" si="25"/>
        <v>1</v>
      </c>
      <c r="N747" s="3" t="s">
        <v>308</v>
      </c>
      <c r="O747" s="37"/>
      <c r="P747" s="3" t="s">
        <v>288</v>
      </c>
      <c r="Q747" s="25"/>
    </row>
    <row r="748" spans="1:17" outlineLevel="1" x14ac:dyDescent="0.3">
      <c r="A748" s="30" t="s">
        <v>28</v>
      </c>
      <c r="B748" s="17" t="s">
        <v>26</v>
      </c>
      <c r="C748" s="17" t="s">
        <v>311</v>
      </c>
      <c r="D748" s="44">
        <v>70</v>
      </c>
      <c r="E748" s="44"/>
      <c r="F748" s="18"/>
      <c r="G748" s="19"/>
      <c r="H748" s="20">
        <v>1</v>
      </c>
      <c r="I748" s="42">
        <f t="shared" si="26"/>
        <v>1</v>
      </c>
      <c r="J748" s="22"/>
      <c r="K748" s="23"/>
      <c r="M748" s="42">
        <f t="shared" si="25"/>
        <v>1</v>
      </c>
      <c r="N748" s="3" t="s">
        <v>308</v>
      </c>
      <c r="O748" s="37"/>
      <c r="P748" s="3" t="s">
        <v>288</v>
      </c>
      <c r="Q748" s="25"/>
    </row>
    <row r="749" spans="1:17" outlineLevel="1" x14ac:dyDescent="0.3">
      <c r="A749" s="30" t="s">
        <v>28</v>
      </c>
      <c r="B749" s="3" t="s">
        <v>266</v>
      </c>
      <c r="C749" s="3" t="s">
        <v>266</v>
      </c>
      <c r="D749" s="44">
        <v>70</v>
      </c>
      <c r="E749" s="44"/>
      <c r="F749" s="18"/>
      <c r="G749" s="19"/>
      <c r="H749" s="20"/>
      <c r="I749" s="42">
        <f t="shared" si="26"/>
        <v>0</v>
      </c>
      <c r="J749" s="22"/>
      <c r="K749" s="23">
        <v>1</v>
      </c>
      <c r="M749" s="42">
        <f t="shared" si="25"/>
        <v>1</v>
      </c>
      <c r="N749" s="3" t="s">
        <v>308</v>
      </c>
      <c r="O749" s="37"/>
      <c r="P749" s="3" t="s">
        <v>288</v>
      </c>
      <c r="Q749" s="25"/>
    </row>
    <row r="750" spans="1:17" outlineLevel="1" x14ac:dyDescent="0.3">
      <c r="A750" s="30" t="s">
        <v>28</v>
      </c>
      <c r="B750" s="3" t="s">
        <v>254</v>
      </c>
      <c r="C750" s="3" t="s">
        <v>313</v>
      </c>
      <c r="D750" s="44">
        <v>70</v>
      </c>
      <c r="E750" s="44"/>
      <c r="F750" s="18"/>
      <c r="G750" s="19"/>
      <c r="H750" s="20">
        <v>1</v>
      </c>
      <c r="I750" s="42">
        <f t="shared" si="26"/>
        <v>1</v>
      </c>
      <c r="J750" s="22"/>
      <c r="K750" s="23"/>
      <c r="M750" s="42">
        <f t="shared" si="25"/>
        <v>1</v>
      </c>
      <c r="N750" s="3" t="s">
        <v>308</v>
      </c>
      <c r="O750" s="37"/>
      <c r="P750" s="3" t="s">
        <v>288</v>
      </c>
    </row>
    <row r="751" spans="1:17" outlineLevel="1" x14ac:dyDescent="0.3">
      <c r="A751" s="3" t="s">
        <v>24</v>
      </c>
      <c r="B751" s="17" t="s">
        <v>14</v>
      </c>
      <c r="C751" s="17" t="s">
        <v>312</v>
      </c>
      <c r="D751" s="44">
        <v>70</v>
      </c>
      <c r="E751" s="44"/>
      <c r="F751" s="18"/>
      <c r="G751" s="19"/>
      <c r="H751" s="20">
        <v>16</v>
      </c>
      <c r="I751" s="42">
        <f t="shared" si="26"/>
        <v>16</v>
      </c>
      <c r="J751" s="22"/>
      <c r="K751" s="23">
        <v>16</v>
      </c>
      <c r="M751" s="42">
        <f t="shared" si="25"/>
        <v>32</v>
      </c>
      <c r="N751" s="3" t="s">
        <v>308</v>
      </c>
      <c r="O751" s="3" t="s">
        <v>281</v>
      </c>
      <c r="P751" s="40" t="s">
        <v>290</v>
      </c>
      <c r="Q751" s="25"/>
    </row>
    <row r="752" spans="1:17" outlineLevel="1" x14ac:dyDescent="0.3">
      <c r="A752" s="3" t="s">
        <v>24</v>
      </c>
      <c r="B752" s="17" t="s">
        <v>25</v>
      </c>
      <c r="C752" s="17" t="s">
        <v>312</v>
      </c>
      <c r="D752" s="44">
        <v>70</v>
      </c>
      <c r="E752" s="44"/>
      <c r="F752" s="18"/>
      <c r="G752" s="19"/>
      <c r="H752" s="20">
        <v>10</v>
      </c>
      <c r="I752" s="42">
        <f t="shared" si="26"/>
        <v>10</v>
      </c>
      <c r="J752" s="22"/>
      <c r="K752" s="23">
        <v>11</v>
      </c>
      <c r="M752" s="42">
        <f t="shared" si="25"/>
        <v>21</v>
      </c>
      <c r="N752" s="3" t="s">
        <v>308</v>
      </c>
      <c r="O752" s="3" t="s">
        <v>281</v>
      </c>
      <c r="P752" s="40" t="s">
        <v>291</v>
      </c>
      <c r="Q752" s="25"/>
    </row>
    <row r="753" spans="1:17" outlineLevel="1" x14ac:dyDescent="0.3">
      <c r="A753" s="3" t="s">
        <v>24</v>
      </c>
      <c r="B753" s="17" t="s">
        <v>17</v>
      </c>
      <c r="C753" s="17" t="s">
        <v>311</v>
      </c>
      <c r="D753" s="44">
        <v>70</v>
      </c>
      <c r="E753" s="44"/>
      <c r="F753" s="18"/>
      <c r="G753" s="19"/>
      <c r="H753" s="20">
        <v>7</v>
      </c>
      <c r="I753" s="42">
        <f t="shared" si="26"/>
        <v>7</v>
      </c>
      <c r="J753" s="22"/>
      <c r="K753" s="23">
        <v>8</v>
      </c>
      <c r="M753" s="42">
        <f t="shared" si="25"/>
        <v>15</v>
      </c>
      <c r="N753" s="3" t="s">
        <v>308</v>
      </c>
      <c r="O753" s="3" t="s">
        <v>281</v>
      </c>
      <c r="P753" s="40" t="s">
        <v>292</v>
      </c>
      <c r="Q753" s="25"/>
    </row>
    <row r="754" spans="1:17" outlineLevel="1" x14ac:dyDescent="0.3">
      <c r="A754" s="3" t="s">
        <v>24</v>
      </c>
      <c r="B754" s="17" t="s">
        <v>16</v>
      </c>
      <c r="C754" s="17" t="s">
        <v>311</v>
      </c>
      <c r="D754" s="44">
        <v>70</v>
      </c>
      <c r="E754" s="44"/>
      <c r="F754" s="18"/>
      <c r="G754" s="19"/>
      <c r="H754" s="20">
        <v>8</v>
      </c>
      <c r="I754" s="42">
        <f t="shared" si="26"/>
        <v>8</v>
      </c>
      <c r="J754" s="22"/>
      <c r="K754" s="23">
        <v>6</v>
      </c>
      <c r="M754" s="42">
        <f t="shared" si="25"/>
        <v>14</v>
      </c>
      <c r="N754" s="3" t="s">
        <v>308</v>
      </c>
      <c r="O754" s="3" t="s">
        <v>281</v>
      </c>
      <c r="P754" s="40" t="s">
        <v>293</v>
      </c>
    </row>
    <row r="755" spans="1:17" outlineLevel="1" x14ac:dyDescent="0.3">
      <c r="A755" s="3" t="s">
        <v>24</v>
      </c>
      <c r="B755" s="17" t="s">
        <v>15</v>
      </c>
      <c r="C755" s="17" t="s">
        <v>312</v>
      </c>
      <c r="D755" s="44">
        <v>70</v>
      </c>
      <c r="E755" s="44"/>
      <c r="F755" s="18"/>
      <c r="G755" s="19"/>
      <c r="H755" s="20">
        <v>2</v>
      </c>
      <c r="I755" s="42">
        <f t="shared" si="26"/>
        <v>2</v>
      </c>
      <c r="J755" s="22"/>
      <c r="K755" s="23">
        <v>9</v>
      </c>
      <c r="M755" s="42">
        <f t="shared" si="25"/>
        <v>11</v>
      </c>
      <c r="N755" s="3" t="s">
        <v>308</v>
      </c>
      <c r="O755" s="3" t="s">
        <v>281</v>
      </c>
      <c r="P755" s="40" t="s">
        <v>294</v>
      </c>
      <c r="Q755" s="25"/>
    </row>
    <row r="756" spans="1:17" outlineLevel="1" x14ac:dyDescent="0.3">
      <c r="A756" s="3" t="s">
        <v>24</v>
      </c>
      <c r="B756" s="17" t="s">
        <v>27</v>
      </c>
      <c r="C756" s="17" t="s">
        <v>311</v>
      </c>
      <c r="D756" s="44">
        <v>70</v>
      </c>
      <c r="E756" s="44"/>
      <c r="F756" s="18"/>
      <c r="G756" s="19"/>
      <c r="H756" s="20">
        <v>1</v>
      </c>
      <c r="I756" s="42">
        <f t="shared" si="26"/>
        <v>1</v>
      </c>
      <c r="J756" s="22"/>
      <c r="K756" s="23">
        <v>10</v>
      </c>
      <c r="M756" s="42">
        <f t="shared" si="25"/>
        <v>11</v>
      </c>
      <c r="N756" s="3" t="s">
        <v>308</v>
      </c>
      <c r="O756" s="3" t="s">
        <v>281</v>
      </c>
      <c r="P756" s="40" t="s">
        <v>295</v>
      </c>
      <c r="Q756" s="25"/>
    </row>
    <row r="757" spans="1:17" outlineLevel="1" x14ac:dyDescent="0.3">
      <c r="A757" s="3" t="s">
        <v>24</v>
      </c>
      <c r="B757" s="17" t="s">
        <v>18</v>
      </c>
      <c r="C757" s="17" t="s">
        <v>311</v>
      </c>
      <c r="D757" s="44">
        <v>70</v>
      </c>
      <c r="E757" s="44"/>
      <c r="F757" s="18"/>
      <c r="G757" s="19"/>
      <c r="H757" s="20">
        <v>3</v>
      </c>
      <c r="I757" s="42">
        <f t="shared" si="26"/>
        <v>3</v>
      </c>
      <c r="J757" s="22"/>
      <c r="K757" s="23">
        <v>1</v>
      </c>
      <c r="M757" s="42">
        <f t="shared" si="25"/>
        <v>4</v>
      </c>
      <c r="N757" s="3" t="s">
        <v>308</v>
      </c>
      <c r="O757" s="3" t="s">
        <v>281</v>
      </c>
      <c r="P757" s="40" t="s">
        <v>296</v>
      </c>
    </row>
    <row r="758" spans="1:17" outlineLevel="1" x14ac:dyDescent="0.3">
      <c r="A758" s="3" t="s">
        <v>24</v>
      </c>
      <c r="B758" s="17" t="s">
        <v>21</v>
      </c>
      <c r="C758" s="17" t="s">
        <v>311</v>
      </c>
      <c r="D758" s="44">
        <v>70</v>
      </c>
      <c r="E758" s="44"/>
      <c r="F758" s="18"/>
      <c r="G758" s="19"/>
      <c r="H758" s="20">
        <v>1</v>
      </c>
      <c r="I758" s="42">
        <f t="shared" si="26"/>
        <v>1</v>
      </c>
      <c r="J758" s="22"/>
      <c r="K758" s="23">
        <v>1</v>
      </c>
      <c r="M758" s="42">
        <f t="shared" si="25"/>
        <v>2</v>
      </c>
      <c r="N758" s="3" t="s">
        <v>308</v>
      </c>
      <c r="O758" s="3" t="s">
        <v>281</v>
      </c>
      <c r="P758" s="40" t="s">
        <v>297</v>
      </c>
      <c r="Q758" s="25"/>
    </row>
    <row r="759" spans="1:17" outlineLevel="1" x14ac:dyDescent="0.3">
      <c r="A759" s="3" t="s">
        <v>24</v>
      </c>
      <c r="B759" s="17" t="s">
        <v>26</v>
      </c>
      <c r="C759" s="17" t="s">
        <v>311</v>
      </c>
      <c r="D759" s="44">
        <v>70</v>
      </c>
      <c r="E759" s="44"/>
      <c r="F759" s="18"/>
      <c r="G759" s="19"/>
      <c r="H759" s="20">
        <v>1</v>
      </c>
      <c r="I759" s="42">
        <f t="shared" si="26"/>
        <v>1</v>
      </c>
      <c r="J759" s="22"/>
      <c r="K759" s="23">
        <v>0</v>
      </c>
      <c r="L759" s="4">
        <v>1</v>
      </c>
      <c r="M759" s="42">
        <f t="shared" si="25"/>
        <v>2</v>
      </c>
      <c r="N759" s="3" t="s">
        <v>308</v>
      </c>
      <c r="O759" s="3" t="s">
        <v>302</v>
      </c>
      <c r="P759" s="40" t="s">
        <v>298</v>
      </c>
      <c r="Q759" s="25"/>
    </row>
    <row r="760" spans="1:17" outlineLevel="1" x14ac:dyDescent="0.3">
      <c r="A760" s="3" t="s">
        <v>24</v>
      </c>
      <c r="B760" s="17" t="s">
        <v>20</v>
      </c>
      <c r="C760" s="17" t="s">
        <v>314</v>
      </c>
      <c r="D760" s="44">
        <v>70</v>
      </c>
      <c r="E760" s="44"/>
      <c r="F760" s="18"/>
      <c r="G760" s="19"/>
      <c r="H760" s="20">
        <v>1</v>
      </c>
      <c r="I760" s="42">
        <f t="shared" si="26"/>
        <v>1</v>
      </c>
      <c r="J760" s="22"/>
      <c r="K760" s="23">
        <v>0</v>
      </c>
      <c r="M760" s="42">
        <f t="shared" si="25"/>
        <v>1</v>
      </c>
      <c r="N760" s="3" t="s">
        <v>308</v>
      </c>
      <c r="O760" s="3" t="s">
        <v>281</v>
      </c>
      <c r="P760" s="40" t="s">
        <v>299</v>
      </c>
      <c r="Q760" s="25"/>
    </row>
    <row r="761" spans="1:17" outlineLevel="1" x14ac:dyDescent="0.3">
      <c r="A761" s="3" t="s">
        <v>24</v>
      </c>
      <c r="B761" s="3" t="s">
        <v>263</v>
      </c>
      <c r="C761" s="17" t="s">
        <v>266</v>
      </c>
      <c r="D761" s="44">
        <v>70</v>
      </c>
      <c r="E761" s="44"/>
      <c r="F761" s="18"/>
      <c r="G761" s="19"/>
      <c r="H761" s="20">
        <v>1</v>
      </c>
      <c r="I761" s="42">
        <f t="shared" si="26"/>
        <v>1</v>
      </c>
      <c r="J761" s="22"/>
      <c r="K761" s="23">
        <v>0</v>
      </c>
      <c r="M761" s="42">
        <f t="shared" si="25"/>
        <v>1</v>
      </c>
      <c r="N761" s="3" t="s">
        <v>308</v>
      </c>
      <c r="O761" s="3" t="s">
        <v>281</v>
      </c>
      <c r="P761" s="40" t="s">
        <v>300</v>
      </c>
      <c r="Q761" s="25"/>
    </row>
    <row r="762" spans="1:17" outlineLevel="1" x14ac:dyDescent="0.3">
      <c r="A762" s="3" t="s">
        <v>24</v>
      </c>
      <c r="B762" s="17" t="s">
        <v>22</v>
      </c>
      <c r="C762" s="17" t="s">
        <v>314</v>
      </c>
      <c r="D762" s="44">
        <v>70</v>
      </c>
      <c r="E762" s="44"/>
      <c r="F762" s="18"/>
      <c r="G762" s="19"/>
      <c r="H762" s="20">
        <v>1</v>
      </c>
      <c r="I762" s="42">
        <f t="shared" si="26"/>
        <v>1</v>
      </c>
      <c r="J762" s="22"/>
      <c r="K762" s="23">
        <v>0</v>
      </c>
      <c r="M762" s="42">
        <f t="shared" si="25"/>
        <v>1</v>
      </c>
      <c r="N762" s="3" t="s">
        <v>308</v>
      </c>
      <c r="O762" s="3" t="s">
        <v>281</v>
      </c>
      <c r="P762" s="40" t="s">
        <v>301</v>
      </c>
      <c r="Q762" s="25"/>
    </row>
    <row r="763" spans="1:17" outlineLevel="1" x14ac:dyDescent="0.3">
      <c r="A763" s="3" t="s">
        <v>13</v>
      </c>
      <c r="B763" s="17" t="s">
        <v>14</v>
      </c>
      <c r="C763" s="17" t="s">
        <v>312</v>
      </c>
      <c r="D763" s="44">
        <v>70</v>
      </c>
      <c r="E763" s="44"/>
      <c r="F763" s="18"/>
      <c r="G763" s="19"/>
      <c r="H763" s="20">
        <v>16</v>
      </c>
      <c r="I763" s="42">
        <f t="shared" si="26"/>
        <v>16</v>
      </c>
      <c r="J763" s="22"/>
      <c r="K763" s="23">
        <v>31</v>
      </c>
      <c r="M763" s="42">
        <f t="shared" si="25"/>
        <v>47</v>
      </c>
      <c r="N763" s="3" t="s">
        <v>307</v>
      </c>
      <c r="O763" s="3" t="s">
        <v>286</v>
      </c>
      <c r="P763" s="3" t="s">
        <v>287</v>
      </c>
      <c r="Q763" s="25"/>
    </row>
    <row r="764" spans="1:17" outlineLevel="1" x14ac:dyDescent="0.3">
      <c r="A764" s="3" t="s">
        <v>13</v>
      </c>
      <c r="B764" s="17" t="s">
        <v>15</v>
      </c>
      <c r="C764" s="17" t="s">
        <v>312</v>
      </c>
      <c r="D764" s="44">
        <v>70</v>
      </c>
      <c r="E764" s="44"/>
      <c r="F764" s="18"/>
      <c r="G764" s="19"/>
      <c r="H764" s="20">
        <v>9</v>
      </c>
      <c r="I764" s="42">
        <f t="shared" si="26"/>
        <v>9</v>
      </c>
      <c r="J764" s="22"/>
      <c r="K764" s="23">
        <v>18</v>
      </c>
      <c r="M764" s="42">
        <f t="shared" si="25"/>
        <v>27</v>
      </c>
      <c r="N764" s="3" t="s">
        <v>307</v>
      </c>
      <c r="O764" s="3" t="s">
        <v>281</v>
      </c>
      <c r="P764" s="3" t="s">
        <v>287</v>
      </c>
      <c r="Q764" s="25"/>
    </row>
    <row r="765" spans="1:17" outlineLevel="1" x14ac:dyDescent="0.3">
      <c r="A765" s="3" t="s">
        <v>13</v>
      </c>
      <c r="B765" s="17" t="s">
        <v>16</v>
      </c>
      <c r="C765" s="17" t="s">
        <v>311</v>
      </c>
      <c r="D765" s="44">
        <v>70</v>
      </c>
      <c r="E765" s="44"/>
      <c r="F765" s="18"/>
      <c r="G765" s="19"/>
      <c r="H765" s="20">
        <v>12</v>
      </c>
      <c r="I765" s="42">
        <f t="shared" si="26"/>
        <v>12</v>
      </c>
      <c r="J765" s="22"/>
      <c r="K765" s="23">
        <v>13</v>
      </c>
      <c r="M765" s="42">
        <f t="shared" si="25"/>
        <v>25</v>
      </c>
      <c r="N765" s="3" t="s">
        <v>307</v>
      </c>
      <c r="O765" s="3" t="s">
        <v>281</v>
      </c>
      <c r="P765" s="3" t="s">
        <v>287</v>
      </c>
      <c r="Q765" s="25"/>
    </row>
    <row r="766" spans="1:17" outlineLevel="1" x14ac:dyDescent="0.3">
      <c r="A766" s="3" t="s">
        <v>13</v>
      </c>
      <c r="B766" s="17" t="s">
        <v>17</v>
      </c>
      <c r="C766" s="17" t="s">
        <v>311</v>
      </c>
      <c r="D766" s="44">
        <v>70</v>
      </c>
      <c r="E766" s="44"/>
      <c r="F766" s="18"/>
      <c r="G766" s="19"/>
      <c r="H766" s="20">
        <v>2</v>
      </c>
      <c r="I766" s="42">
        <f t="shared" si="26"/>
        <v>2</v>
      </c>
      <c r="J766" s="22"/>
      <c r="K766" s="23">
        <v>7</v>
      </c>
      <c r="M766" s="42">
        <f t="shared" si="25"/>
        <v>9</v>
      </c>
      <c r="N766" s="3" t="s">
        <v>307</v>
      </c>
      <c r="O766" s="3" t="s">
        <v>281</v>
      </c>
      <c r="P766" s="3" t="s">
        <v>287</v>
      </c>
      <c r="Q766" s="25"/>
    </row>
    <row r="767" spans="1:17" outlineLevel="1" x14ac:dyDescent="0.3">
      <c r="A767" s="3" t="s">
        <v>13</v>
      </c>
      <c r="B767" s="17" t="s">
        <v>18</v>
      </c>
      <c r="C767" s="17" t="s">
        <v>311</v>
      </c>
      <c r="D767" s="44">
        <v>70</v>
      </c>
      <c r="E767" s="44"/>
      <c r="F767" s="18"/>
      <c r="G767" s="19"/>
      <c r="H767" s="20">
        <v>2</v>
      </c>
      <c r="I767" s="42">
        <f t="shared" si="26"/>
        <v>2</v>
      </c>
      <c r="J767" s="22"/>
      <c r="K767" s="23">
        <v>5</v>
      </c>
      <c r="M767" s="42">
        <f t="shared" si="25"/>
        <v>7</v>
      </c>
      <c r="N767" s="3" t="s">
        <v>307</v>
      </c>
      <c r="O767" s="3" t="s">
        <v>281</v>
      </c>
      <c r="P767" s="3" t="s">
        <v>287</v>
      </c>
      <c r="Q767" s="25"/>
    </row>
    <row r="768" spans="1:17" outlineLevel="1" x14ac:dyDescent="0.3">
      <c r="A768" s="3" t="s">
        <v>13</v>
      </c>
      <c r="B768" s="17" t="s">
        <v>19</v>
      </c>
      <c r="C768" s="17" t="s">
        <v>314</v>
      </c>
      <c r="D768" s="44">
        <v>70</v>
      </c>
      <c r="E768" s="44"/>
      <c r="F768" s="18"/>
      <c r="G768" s="19"/>
      <c r="H768" s="20">
        <v>2</v>
      </c>
      <c r="I768" s="42">
        <f t="shared" si="26"/>
        <v>2</v>
      </c>
      <c r="J768" s="22"/>
      <c r="K768" s="23">
        <v>3</v>
      </c>
      <c r="M768" s="42">
        <f t="shared" si="25"/>
        <v>5</v>
      </c>
      <c r="N768" s="3" t="s">
        <v>307</v>
      </c>
      <c r="O768" s="3" t="s">
        <v>281</v>
      </c>
      <c r="P768" s="3" t="s">
        <v>287</v>
      </c>
      <c r="Q768" s="25"/>
    </row>
    <row r="769" spans="1:17" outlineLevel="1" x14ac:dyDescent="0.3">
      <c r="A769" s="3" t="s">
        <v>13</v>
      </c>
      <c r="B769" s="17" t="s">
        <v>20</v>
      </c>
      <c r="C769" s="17" t="s">
        <v>314</v>
      </c>
      <c r="D769" s="44">
        <v>70</v>
      </c>
      <c r="E769" s="44"/>
      <c r="F769" s="18"/>
      <c r="G769" s="19"/>
      <c r="H769" s="20">
        <v>0</v>
      </c>
      <c r="I769" s="42">
        <f t="shared" si="26"/>
        <v>0</v>
      </c>
      <c r="J769" s="22"/>
      <c r="K769" s="23">
        <v>1</v>
      </c>
      <c r="M769" s="42">
        <f t="shared" si="25"/>
        <v>1</v>
      </c>
      <c r="N769" s="3" t="s">
        <v>307</v>
      </c>
      <c r="O769" s="3" t="s">
        <v>281</v>
      </c>
      <c r="P769" s="3" t="s">
        <v>287</v>
      </c>
      <c r="Q769" s="25"/>
    </row>
    <row r="770" spans="1:17" outlineLevel="1" x14ac:dyDescent="0.3">
      <c r="A770" s="3" t="s">
        <v>13</v>
      </c>
      <c r="B770" s="17" t="s">
        <v>21</v>
      </c>
      <c r="C770" s="17" t="s">
        <v>311</v>
      </c>
      <c r="D770" s="44">
        <v>70</v>
      </c>
      <c r="E770" s="44"/>
      <c r="F770" s="18"/>
      <c r="G770" s="19"/>
      <c r="H770" s="20">
        <v>1</v>
      </c>
      <c r="I770" s="42">
        <f t="shared" si="26"/>
        <v>1</v>
      </c>
      <c r="J770" s="22"/>
      <c r="K770" s="23">
        <v>0</v>
      </c>
      <c r="M770" s="42">
        <f t="shared" ref="M770:M833" si="27">SUM(I770:L770)</f>
        <v>1</v>
      </c>
      <c r="N770" s="3" t="s">
        <v>307</v>
      </c>
      <c r="O770" s="3" t="s">
        <v>281</v>
      </c>
      <c r="P770" s="3" t="s">
        <v>287</v>
      </c>
      <c r="Q770" s="25"/>
    </row>
    <row r="771" spans="1:17" outlineLevel="1" x14ac:dyDescent="0.3">
      <c r="A771" s="3" t="s">
        <v>13</v>
      </c>
      <c r="B771" s="17" t="s">
        <v>22</v>
      </c>
      <c r="C771" s="17" t="s">
        <v>314</v>
      </c>
      <c r="D771" s="44">
        <v>70</v>
      </c>
      <c r="E771" s="44"/>
      <c r="F771" s="18"/>
      <c r="G771" s="19"/>
      <c r="H771" s="20">
        <v>0</v>
      </c>
      <c r="I771" s="42">
        <f t="shared" si="26"/>
        <v>0</v>
      </c>
      <c r="J771" s="22"/>
      <c r="K771" s="23">
        <v>1</v>
      </c>
      <c r="M771" s="42">
        <f t="shared" si="27"/>
        <v>1</v>
      </c>
      <c r="N771" s="3" t="s">
        <v>307</v>
      </c>
      <c r="O771" s="3" t="s">
        <v>281</v>
      </c>
      <c r="P771" s="3" t="s">
        <v>287</v>
      </c>
    </row>
    <row r="772" spans="1:17" outlineLevel="1" x14ac:dyDescent="0.3">
      <c r="A772" s="3" t="s">
        <v>13</v>
      </c>
      <c r="B772" s="17" t="s">
        <v>23</v>
      </c>
      <c r="C772" s="17" t="s">
        <v>311</v>
      </c>
      <c r="D772" s="44">
        <v>70</v>
      </c>
      <c r="E772" s="44"/>
      <c r="F772" s="18"/>
      <c r="G772" s="19"/>
      <c r="H772" s="20">
        <v>0</v>
      </c>
      <c r="I772" s="42">
        <f t="shared" si="26"/>
        <v>0</v>
      </c>
      <c r="J772" s="22"/>
      <c r="K772" s="23">
        <v>1</v>
      </c>
      <c r="M772" s="42">
        <f t="shared" si="27"/>
        <v>1</v>
      </c>
      <c r="N772" s="3" t="s">
        <v>307</v>
      </c>
      <c r="O772" s="3" t="s">
        <v>281</v>
      </c>
      <c r="P772" s="3" t="s">
        <v>287</v>
      </c>
      <c r="Q772" s="25"/>
    </row>
    <row r="773" spans="1:17" outlineLevel="1" x14ac:dyDescent="0.3">
      <c r="B773" s="17"/>
      <c r="C773" s="17"/>
      <c r="D773" s="44"/>
      <c r="E773" s="44"/>
      <c r="F773" s="18"/>
      <c r="G773" s="19"/>
      <c r="H773" s="20"/>
      <c r="J773" s="22"/>
      <c r="K773" s="23"/>
      <c r="Q773" s="25"/>
    </row>
    <row r="774" spans="1:17" x14ac:dyDescent="0.3">
      <c r="A774" s="3" t="s">
        <v>9</v>
      </c>
      <c r="B774" s="3" t="s">
        <v>9</v>
      </c>
      <c r="C774" s="3" t="s">
        <v>9</v>
      </c>
      <c r="D774" s="3" t="s">
        <v>9</v>
      </c>
      <c r="E774" s="3" t="s">
        <v>9</v>
      </c>
      <c r="F774" s="53">
        <f t="shared" ref="F774:M774" si="28">SUBTOTAL(9,F2:F772)</f>
        <v>77</v>
      </c>
      <c r="G774" s="54">
        <f t="shared" si="28"/>
        <v>61</v>
      </c>
      <c r="H774" s="55">
        <f t="shared" si="28"/>
        <v>1475</v>
      </c>
      <c r="I774" s="41">
        <f t="shared" si="28"/>
        <v>1613</v>
      </c>
      <c r="J774" s="56">
        <f t="shared" si="28"/>
        <v>322</v>
      </c>
      <c r="K774" s="57">
        <f t="shared" si="28"/>
        <v>2023</v>
      </c>
      <c r="L774" s="44">
        <f t="shared" si="28"/>
        <v>38</v>
      </c>
      <c r="M774" s="41">
        <f t="shared" si="28"/>
        <v>3996</v>
      </c>
    </row>
  </sheetData>
  <autoFilter ref="A1:P772" xr:uid="{BC01BC41-6F4A-4010-9B2C-304BC75546CA}"/>
  <sortState xmlns:xlrd2="http://schemas.microsoft.com/office/spreadsheetml/2017/richdata2" ref="A2:Q774">
    <sortCondition descending="1" ref="A2:A774"/>
    <sortCondition descending="1" ref="M2:M774"/>
  </sortState>
  <phoneticPr fontId="3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3A63A-9A32-4503-8777-DDC3832C31B0}">
  <dimension ref="A1:L697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J9" sqref="J9"/>
    </sheetView>
  </sheetViews>
  <sheetFormatPr defaultRowHeight="14.4" x14ac:dyDescent="0.3"/>
  <cols>
    <col min="1" max="1" width="28.5546875" bestFit="1" customWidth="1"/>
    <col min="2" max="2" width="8" style="46" bestFit="1" customWidth="1"/>
    <col min="3" max="3" width="7" style="47" customWidth="1"/>
    <col min="4" max="4" width="7" style="13" customWidth="1"/>
    <col min="5" max="5" width="8.109375" style="52" customWidth="1"/>
    <col min="6" max="6" width="7" style="48" bestFit="1" customWidth="1"/>
    <col min="7" max="7" width="7" style="49" bestFit="1" customWidth="1"/>
    <col min="8" max="8" width="7" style="50" bestFit="1" customWidth="1"/>
    <col min="9" max="9" width="7" style="6" bestFit="1" customWidth="1"/>
    <col min="10" max="10" width="12.6640625" bestFit="1" customWidth="1"/>
    <col min="11" max="11" width="15" bestFit="1" customWidth="1"/>
    <col min="12" max="18" width="9.6640625" bestFit="1" customWidth="1"/>
    <col min="19" max="19" width="7.33203125" bestFit="1" customWidth="1"/>
    <col min="20" max="30" width="9.6640625" bestFit="1" customWidth="1"/>
    <col min="31" max="31" width="7.33203125" bestFit="1" customWidth="1"/>
    <col min="32" max="42" width="9.6640625" bestFit="1" customWidth="1"/>
    <col min="43" max="43" width="7.33203125" bestFit="1" customWidth="1"/>
    <col min="44" max="54" width="9.6640625" bestFit="1" customWidth="1"/>
    <col min="55" max="55" width="7.33203125" bestFit="1" customWidth="1"/>
    <col min="56" max="66" width="9.6640625" bestFit="1" customWidth="1"/>
    <col min="67" max="67" width="7.33203125" bestFit="1" customWidth="1"/>
    <col min="68" max="78" width="9.6640625" bestFit="1" customWidth="1"/>
    <col min="79" max="79" width="7.33203125" bestFit="1" customWidth="1"/>
    <col min="80" max="80" width="15.6640625" bestFit="1" customWidth="1"/>
    <col min="81" max="81" width="20.6640625" bestFit="1" customWidth="1"/>
    <col min="82" max="82" width="18.33203125" bestFit="1" customWidth="1"/>
    <col min="83" max="84" width="17.88671875" bestFit="1" customWidth="1"/>
    <col min="85" max="85" width="20" bestFit="1" customWidth="1"/>
    <col min="86" max="86" width="18.109375" bestFit="1" customWidth="1"/>
  </cols>
  <sheetData>
    <row r="1" spans="1:12" s="1" customFormat="1" x14ac:dyDescent="0.3">
      <c r="A1" s="64" t="s">
        <v>310</v>
      </c>
      <c r="B1" s="65" t="s">
        <v>316</v>
      </c>
      <c r="C1"/>
      <c r="D1"/>
      <c r="E1"/>
      <c r="F1"/>
      <c r="G1"/>
      <c r="H1"/>
      <c r="I1"/>
      <c r="J1"/>
      <c r="L1"/>
    </row>
    <row r="2" spans="1:12" x14ac:dyDescent="0.3">
      <c r="B2"/>
      <c r="C2"/>
      <c r="D2"/>
      <c r="E2"/>
      <c r="F2"/>
      <c r="G2"/>
      <c r="H2"/>
      <c r="I2"/>
    </row>
    <row r="3" spans="1:12" ht="43.2" x14ac:dyDescent="0.3">
      <c r="A3" s="64" t="s">
        <v>246</v>
      </c>
      <c r="B3" s="51" t="s">
        <v>240</v>
      </c>
      <c r="C3" s="66" t="s">
        <v>241</v>
      </c>
      <c r="D3" s="66" t="s">
        <v>242</v>
      </c>
      <c r="E3" s="66" t="s">
        <v>243</v>
      </c>
      <c r="F3" s="51" t="s">
        <v>244</v>
      </c>
      <c r="G3"/>
      <c r="H3"/>
      <c r="I3"/>
    </row>
    <row r="4" spans="1:12" x14ac:dyDescent="0.3">
      <c r="A4" s="67" t="s">
        <v>15</v>
      </c>
      <c r="B4" s="69">
        <v>123</v>
      </c>
      <c r="C4" s="68">
        <v>17</v>
      </c>
      <c r="D4" s="68">
        <v>121</v>
      </c>
      <c r="E4" s="68"/>
      <c r="F4" s="69">
        <v>261</v>
      </c>
      <c r="G4"/>
      <c r="H4"/>
      <c r="I4"/>
    </row>
    <row r="5" spans="1:12" x14ac:dyDescent="0.3">
      <c r="A5" s="67" t="s">
        <v>113</v>
      </c>
      <c r="B5" s="69">
        <v>44</v>
      </c>
      <c r="C5" s="68">
        <v>23</v>
      </c>
      <c r="D5" s="68">
        <v>147</v>
      </c>
      <c r="E5" s="68">
        <v>6</v>
      </c>
      <c r="F5" s="69">
        <v>220</v>
      </c>
      <c r="G5"/>
      <c r="H5"/>
      <c r="I5"/>
    </row>
    <row r="6" spans="1:12" x14ac:dyDescent="0.3">
      <c r="A6" s="67" t="s">
        <v>162</v>
      </c>
      <c r="B6" s="69">
        <v>52</v>
      </c>
      <c r="C6" s="68">
        <v>17</v>
      </c>
      <c r="D6" s="68">
        <v>137</v>
      </c>
      <c r="E6" s="68">
        <v>1</v>
      </c>
      <c r="F6" s="69">
        <v>207</v>
      </c>
      <c r="G6"/>
      <c r="H6"/>
      <c r="I6"/>
    </row>
    <row r="7" spans="1:12" x14ac:dyDescent="0.3">
      <c r="A7" s="67" t="s">
        <v>14</v>
      </c>
      <c r="B7" s="69">
        <v>100</v>
      </c>
      <c r="C7" s="68">
        <v>6</v>
      </c>
      <c r="D7" s="68">
        <v>91</v>
      </c>
      <c r="E7" s="68"/>
      <c r="F7" s="69">
        <v>197</v>
      </c>
      <c r="G7"/>
      <c r="H7"/>
      <c r="I7"/>
    </row>
    <row r="8" spans="1:12" x14ac:dyDescent="0.3">
      <c r="A8" s="67" t="s">
        <v>41</v>
      </c>
      <c r="B8" s="69">
        <v>87</v>
      </c>
      <c r="C8" s="68">
        <v>15</v>
      </c>
      <c r="D8" s="68">
        <v>84</v>
      </c>
      <c r="E8" s="68">
        <v>1</v>
      </c>
      <c r="F8" s="69">
        <v>187</v>
      </c>
      <c r="G8"/>
      <c r="H8"/>
      <c r="I8"/>
    </row>
    <row r="9" spans="1:12" x14ac:dyDescent="0.3">
      <c r="A9" s="67" t="s">
        <v>186</v>
      </c>
      <c r="B9" s="69">
        <v>39</v>
      </c>
      <c r="C9" s="68">
        <v>19</v>
      </c>
      <c r="D9" s="68">
        <v>100</v>
      </c>
      <c r="E9" s="68"/>
      <c r="F9" s="69">
        <v>158</v>
      </c>
      <c r="G9"/>
      <c r="H9"/>
      <c r="I9"/>
    </row>
    <row r="10" spans="1:12" x14ac:dyDescent="0.3">
      <c r="A10" s="67" t="s">
        <v>27</v>
      </c>
      <c r="B10" s="69">
        <v>71</v>
      </c>
      <c r="C10" s="68">
        <v>4</v>
      </c>
      <c r="D10" s="68">
        <v>70</v>
      </c>
      <c r="E10" s="68"/>
      <c r="F10" s="69">
        <v>145</v>
      </c>
      <c r="G10"/>
      <c r="H10"/>
      <c r="I10"/>
    </row>
    <row r="11" spans="1:12" x14ac:dyDescent="0.3">
      <c r="A11" s="67" t="s">
        <v>35</v>
      </c>
      <c r="B11" s="69">
        <v>56</v>
      </c>
      <c r="C11" s="68">
        <v>5</v>
      </c>
      <c r="D11" s="68">
        <v>32</v>
      </c>
      <c r="E11" s="68">
        <v>2</v>
      </c>
      <c r="F11" s="69">
        <v>95</v>
      </c>
      <c r="G11"/>
      <c r="H11"/>
      <c r="I11"/>
    </row>
    <row r="12" spans="1:12" x14ac:dyDescent="0.3">
      <c r="A12" s="67" t="s">
        <v>125</v>
      </c>
      <c r="B12" s="69">
        <v>36</v>
      </c>
      <c r="C12" s="68">
        <v>7</v>
      </c>
      <c r="D12" s="68">
        <v>44</v>
      </c>
      <c r="E12" s="68">
        <v>2</v>
      </c>
      <c r="F12" s="69">
        <v>89</v>
      </c>
      <c r="G12"/>
      <c r="H12"/>
      <c r="I12"/>
    </row>
    <row r="13" spans="1:12" x14ac:dyDescent="0.3">
      <c r="A13" s="67" t="s">
        <v>168</v>
      </c>
      <c r="B13" s="69">
        <v>23</v>
      </c>
      <c r="C13" s="68">
        <v>7</v>
      </c>
      <c r="D13" s="68">
        <v>46</v>
      </c>
      <c r="E13" s="68">
        <v>1</v>
      </c>
      <c r="F13" s="69">
        <v>77</v>
      </c>
      <c r="G13"/>
      <c r="H13"/>
      <c r="I13"/>
    </row>
    <row r="14" spans="1:12" x14ac:dyDescent="0.3">
      <c r="A14" s="67" t="s">
        <v>106</v>
      </c>
      <c r="B14" s="69">
        <v>17</v>
      </c>
      <c r="C14" s="68">
        <v>6</v>
      </c>
      <c r="D14" s="68">
        <v>48</v>
      </c>
      <c r="E14" s="68"/>
      <c r="F14" s="69">
        <v>71</v>
      </c>
      <c r="G14"/>
      <c r="H14"/>
      <c r="I14"/>
    </row>
    <row r="15" spans="1:12" x14ac:dyDescent="0.3">
      <c r="A15" s="67" t="s">
        <v>143</v>
      </c>
      <c r="B15" s="69">
        <v>23</v>
      </c>
      <c r="C15" s="68">
        <v>9</v>
      </c>
      <c r="D15" s="68">
        <v>35</v>
      </c>
      <c r="E15" s="68">
        <v>3</v>
      </c>
      <c r="F15" s="69">
        <v>70</v>
      </c>
      <c r="G15"/>
      <c r="H15"/>
      <c r="I15"/>
    </row>
    <row r="16" spans="1:12" x14ac:dyDescent="0.3">
      <c r="A16" s="67" t="s">
        <v>63</v>
      </c>
      <c r="B16" s="69">
        <v>25</v>
      </c>
      <c r="C16" s="68">
        <v>5</v>
      </c>
      <c r="D16" s="68">
        <v>40</v>
      </c>
      <c r="E16" s="68"/>
      <c r="F16" s="69">
        <v>70</v>
      </c>
      <c r="G16"/>
      <c r="H16"/>
      <c r="I16"/>
    </row>
    <row r="17" spans="1:9" x14ac:dyDescent="0.3">
      <c r="A17" s="67" t="s">
        <v>76</v>
      </c>
      <c r="B17" s="69">
        <v>39</v>
      </c>
      <c r="C17" s="68">
        <v>5</v>
      </c>
      <c r="D17" s="68">
        <v>23</v>
      </c>
      <c r="E17" s="68">
        <v>1</v>
      </c>
      <c r="F17" s="69">
        <v>68</v>
      </c>
      <c r="G17"/>
      <c r="H17"/>
      <c r="I17"/>
    </row>
    <row r="18" spans="1:9" x14ac:dyDescent="0.3">
      <c r="A18" s="67" t="s">
        <v>116</v>
      </c>
      <c r="B18" s="69">
        <v>10</v>
      </c>
      <c r="C18" s="68">
        <v>6</v>
      </c>
      <c r="D18" s="68">
        <v>44</v>
      </c>
      <c r="E18" s="68">
        <v>2</v>
      </c>
      <c r="F18" s="69">
        <v>62</v>
      </c>
      <c r="G18"/>
      <c r="H18"/>
      <c r="I18"/>
    </row>
    <row r="19" spans="1:9" x14ac:dyDescent="0.3">
      <c r="A19" s="67" t="s">
        <v>61</v>
      </c>
      <c r="B19" s="69">
        <v>33</v>
      </c>
      <c r="C19" s="68">
        <v>6</v>
      </c>
      <c r="D19" s="68">
        <v>23</v>
      </c>
      <c r="E19" s="68"/>
      <c r="F19" s="69">
        <v>62</v>
      </c>
      <c r="G19"/>
      <c r="H19"/>
      <c r="I19"/>
    </row>
    <row r="20" spans="1:9" x14ac:dyDescent="0.3">
      <c r="A20" s="67" t="s">
        <v>25</v>
      </c>
      <c r="B20" s="69">
        <v>28</v>
      </c>
      <c r="C20" s="68">
        <v>4</v>
      </c>
      <c r="D20" s="68">
        <v>27</v>
      </c>
      <c r="E20" s="68"/>
      <c r="F20" s="69">
        <v>59</v>
      </c>
      <c r="G20"/>
      <c r="H20"/>
      <c r="I20"/>
    </row>
    <row r="21" spans="1:9" x14ac:dyDescent="0.3">
      <c r="A21" s="67" t="s">
        <v>263</v>
      </c>
      <c r="B21" s="69">
        <v>26</v>
      </c>
      <c r="C21" s="68">
        <v>4</v>
      </c>
      <c r="D21" s="68">
        <v>27</v>
      </c>
      <c r="E21" s="68"/>
      <c r="F21" s="69">
        <v>57</v>
      </c>
      <c r="G21"/>
      <c r="H21"/>
      <c r="I21"/>
    </row>
    <row r="22" spans="1:9" x14ac:dyDescent="0.3">
      <c r="A22" s="67" t="s">
        <v>130</v>
      </c>
      <c r="B22" s="69">
        <v>18</v>
      </c>
      <c r="C22" s="68">
        <v>9</v>
      </c>
      <c r="D22" s="68">
        <v>29</v>
      </c>
      <c r="E22" s="68"/>
      <c r="F22" s="69">
        <v>56</v>
      </c>
      <c r="G22"/>
      <c r="H22"/>
      <c r="I22"/>
    </row>
    <row r="23" spans="1:9" x14ac:dyDescent="0.3">
      <c r="A23" s="67" t="s">
        <v>115</v>
      </c>
      <c r="B23" s="69">
        <v>15</v>
      </c>
      <c r="C23" s="68">
        <v>5</v>
      </c>
      <c r="D23" s="68">
        <v>33</v>
      </c>
      <c r="E23" s="68">
        <v>1</v>
      </c>
      <c r="F23" s="69">
        <v>54</v>
      </c>
      <c r="G23"/>
      <c r="H23"/>
      <c r="I23"/>
    </row>
    <row r="24" spans="1:9" x14ac:dyDescent="0.3">
      <c r="A24" s="67" t="s">
        <v>122</v>
      </c>
      <c r="B24" s="69">
        <v>9</v>
      </c>
      <c r="C24" s="68">
        <v>7</v>
      </c>
      <c r="D24" s="68">
        <v>32</v>
      </c>
      <c r="E24" s="68">
        <v>3</v>
      </c>
      <c r="F24" s="69">
        <v>51</v>
      </c>
      <c r="G24"/>
      <c r="H24"/>
      <c r="I24"/>
    </row>
    <row r="25" spans="1:9" x14ac:dyDescent="0.3">
      <c r="A25" s="67" t="s">
        <v>95</v>
      </c>
      <c r="B25" s="69">
        <v>26</v>
      </c>
      <c r="C25" s="68">
        <v>3</v>
      </c>
      <c r="D25" s="68">
        <v>21</v>
      </c>
      <c r="E25" s="68"/>
      <c r="F25" s="69">
        <v>50</v>
      </c>
      <c r="G25"/>
      <c r="H25"/>
      <c r="I25"/>
    </row>
    <row r="26" spans="1:9" x14ac:dyDescent="0.3">
      <c r="A26" s="67" t="s">
        <v>71</v>
      </c>
      <c r="B26" s="69">
        <v>23</v>
      </c>
      <c r="C26" s="68">
        <v>2</v>
      </c>
      <c r="D26" s="68">
        <v>22</v>
      </c>
      <c r="E26" s="68"/>
      <c r="F26" s="69">
        <v>47</v>
      </c>
      <c r="G26"/>
      <c r="H26"/>
      <c r="I26"/>
    </row>
    <row r="27" spans="1:9" x14ac:dyDescent="0.3">
      <c r="A27" s="67" t="s">
        <v>67</v>
      </c>
      <c r="B27" s="69">
        <v>15</v>
      </c>
      <c r="C27" s="68">
        <v>7</v>
      </c>
      <c r="D27" s="68">
        <v>24</v>
      </c>
      <c r="E27" s="68"/>
      <c r="F27" s="69">
        <v>46</v>
      </c>
      <c r="G27"/>
      <c r="H27"/>
      <c r="I27"/>
    </row>
    <row r="28" spans="1:9" x14ac:dyDescent="0.3">
      <c r="A28" s="67" t="s">
        <v>266</v>
      </c>
      <c r="B28" s="69">
        <v>37</v>
      </c>
      <c r="C28" s="68">
        <v>2</v>
      </c>
      <c r="D28" s="68">
        <v>4</v>
      </c>
      <c r="E28" s="68"/>
      <c r="F28" s="69">
        <v>43</v>
      </c>
      <c r="G28"/>
      <c r="H28"/>
      <c r="I28"/>
    </row>
    <row r="29" spans="1:9" x14ac:dyDescent="0.3">
      <c r="A29" s="67" t="s">
        <v>36</v>
      </c>
      <c r="B29" s="69">
        <v>28</v>
      </c>
      <c r="C29" s="68">
        <v>6</v>
      </c>
      <c r="D29" s="68">
        <v>7</v>
      </c>
      <c r="E29" s="68"/>
      <c r="F29" s="69">
        <v>41</v>
      </c>
      <c r="G29"/>
      <c r="H29"/>
      <c r="I29"/>
    </row>
    <row r="30" spans="1:9" x14ac:dyDescent="0.3">
      <c r="A30" s="67" t="s">
        <v>16</v>
      </c>
      <c r="B30" s="69">
        <v>20</v>
      </c>
      <c r="C30" s="68"/>
      <c r="D30" s="68">
        <v>19</v>
      </c>
      <c r="E30" s="68"/>
      <c r="F30" s="69">
        <v>39</v>
      </c>
      <c r="G30"/>
      <c r="H30"/>
      <c r="I30"/>
    </row>
    <row r="31" spans="1:9" x14ac:dyDescent="0.3">
      <c r="A31" s="67" t="s">
        <v>45</v>
      </c>
      <c r="B31" s="69">
        <v>24</v>
      </c>
      <c r="C31" s="68">
        <v>2</v>
      </c>
      <c r="D31" s="68">
        <v>9</v>
      </c>
      <c r="E31" s="68"/>
      <c r="F31" s="69">
        <v>35</v>
      </c>
      <c r="G31"/>
      <c r="H31"/>
      <c r="I31"/>
    </row>
    <row r="32" spans="1:9" x14ac:dyDescent="0.3">
      <c r="A32" s="67" t="s">
        <v>40</v>
      </c>
      <c r="B32" s="69">
        <v>23</v>
      </c>
      <c r="C32" s="68">
        <v>1</v>
      </c>
      <c r="D32" s="68">
        <v>9</v>
      </c>
      <c r="E32" s="68"/>
      <c r="F32" s="69">
        <v>33</v>
      </c>
      <c r="G32"/>
      <c r="H32"/>
      <c r="I32"/>
    </row>
    <row r="33" spans="1:9" x14ac:dyDescent="0.3">
      <c r="A33" s="67" t="s">
        <v>195</v>
      </c>
      <c r="B33" s="69">
        <v>9</v>
      </c>
      <c r="C33" s="68">
        <v>5</v>
      </c>
      <c r="D33" s="68">
        <v>17</v>
      </c>
      <c r="E33" s="68">
        <v>2</v>
      </c>
      <c r="F33" s="69">
        <v>33</v>
      </c>
      <c r="G33"/>
      <c r="H33"/>
      <c r="I33"/>
    </row>
    <row r="34" spans="1:9" x14ac:dyDescent="0.3">
      <c r="A34" s="67" t="s">
        <v>37</v>
      </c>
      <c r="B34" s="69">
        <v>18</v>
      </c>
      <c r="C34" s="68">
        <v>1</v>
      </c>
      <c r="D34" s="68">
        <v>14</v>
      </c>
      <c r="E34" s="68"/>
      <c r="F34" s="69">
        <v>33</v>
      </c>
      <c r="G34"/>
      <c r="H34"/>
      <c r="I34"/>
    </row>
    <row r="35" spans="1:9" x14ac:dyDescent="0.3">
      <c r="A35" s="67" t="s">
        <v>54</v>
      </c>
      <c r="B35" s="69">
        <v>12</v>
      </c>
      <c r="C35" s="68">
        <v>3</v>
      </c>
      <c r="D35" s="68">
        <v>17</v>
      </c>
      <c r="E35" s="68"/>
      <c r="F35" s="69">
        <v>32</v>
      </c>
      <c r="G35"/>
      <c r="H35"/>
      <c r="I35"/>
    </row>
    <row r="36" spans="1:9" x14ac:dyDescent="0.3">
      <c r="A36" s="67" t="s">
        <v>68</v>
      </c>
      <c r="B36" s="69">
        <v>13</v>
      </c>
      <c r="C36" s="68">
        <v>5</v>
      </c>
      <c r="D36" s="68">
        <v>13</v>
      </c>
      <c r="E36" s="68"/>
      <c r="F36" s="69">
        <v>31</v>
      </c>
      <c r="G36"/>
      <c r="H36"/>
      <c r="I36"/>
    </row>
    <row r="37" spans="1:9" x14ac:dyDescent="0.3">
      <c r="A37" s="67" t="s">
        <v>17</v>
      </c>
      <c r="B37" s="69">
        <v>13</v>
      </c>
      <c r="C37" s="68"/>
      <c r="D37" s="68">
        <v>18</v>
      </c>
      <c r="E37" s="68"/>
      <c r="F37" s="69">
        <v>31</v>
      </c>
      <c r="G37"/>
      <c r="H37"/>
      <c r="I37"/>
    </row>
    <row r="38" spans="1:9" x14ac:dyDescent="0.3">
      <c r="A38" s="67" t="s">
        <v>117</v>
      </c>
      <c r="B38" s="69">
        <v>5</v>
      </c>
      <c r="C38" s="68">
        <v>2</v>
      </c>
      <c r="D38" s="68">
        <v>21</v>
      </c>
      <c r="E38" s="68">
        <v>1</v>
      </c>
      <c r="F38" s="69">
        <v>29</v>
      </c>
      <c r="G38"/>
      <c r="H38"/>
      <c r="I38"/>
    </row>
    <row r="39" spans="1:9" x14ac:dyDescent="0.3">
      <c r="A39" s="67" t="s">
        <v>164</v>
      </c>
      <c r="B39" s="69">
        <v>8</v>
      </c>
      <c r="C39" s="68">
        <v>3</v>
      </c>
      <c r="D39" s="68">
        <v>18</v>
      </c>
      <c r="E39" s="68"/>
      <c r="F39" s="69">
        <v>29</v>
      </c>
      <c r="G39"/>
      <c r="H39"/>
      <c r="I39"/>
    </row>
    <row r="40" spans="1:9" x14ac:dyDescent="0.3">
      <c r="A40" s="67" t="s">
        <v>56</v>
      </c>
      <c r="B40" s="69">
        <v>16</v>
      </c>
      <c r="C40" s="68">
        <v>1</v>
      </c>
      <c r="D40" s="68">
        <v>11</v>
      </c>
      <c r="E40" s="68"/>
      <c r="F40" s="69">
        <v>28</v>
      </c>
      <c r="G40"/>
      <c r="H40"/>
      <c r="I40"/>
    </row>
    <row r="41" spans="1:9" x14ac:dyDescent="0.3">
      <c r="A41" s="67" t="s">
        <v>200</v>
      </c>
      <c r="B41" s="69">
        <v>10</v>
      </c>
      <c r="C41" s="68">
        <v>6</v>
      </c>
      <c r="D41" s="68">
        <v>12</v>
      </c>
      <c r="E41" s="68"/>
      <c r="F41" s="69">
        <v>28</v>
      </c>
      <c r="G41"/>
      <c r="H41"/>
      <c r="I41"/>
    </row>
    <row r="42" spans="1:9" x14ac:dyDescent="0.3">
      <c r="A42" s="67" t="s">
        <v>175</v>
      </c>
      <c r="B42" s="69">
        <v>6</v>
      </c>
      <c r="C42" s="68">
        <v>3</v>
      </c>
      <c r="D42" s="68">
        <v>18</v>
      </c>
      <c r="E42" s="68">
        <v>1</v>
      </c>
      <c r="F42" s="69">
        <v>28</v>
      </c>
      <c r="G42"/>
      <c r="H42"/>
      <c r="I42"/>
    </row>
    <row r="43" spans="1:9" x14ac:dyDescent="0.3">
      <c r="A43" s="67" t="s">
        <v>83</v>
      </c>
      <c r="B43" s="69">
        <v>13</v>
      </c>
      <c r="C43" s="68">
        <v>1</v>
      </c>
      <c r="D43" s="68">
        <v>12</v>
      </c>
      <c r="E43" s="68"/>
      <c r="F43" s="69">
        <v>26</v>
      </c>
      <c r="G43"/>
      <c r="H43"/>
      <c r="I43"/>
    </row>
    <row r="44" spans="1:9" x14ac:dyDescent="0.3">
      <c r="A44" s="67" t="s">
        <v>191</v>
      </c>
      <c r="B44" s="69">
        <v>4</v>
      </c>
      <c r="C44" s="68">
        <v>5</v>
      </c>
      <c r="D44" s="68">
        <v>15</v>
      </c>
      <c r="E44" s="68">
        <v>1</v>
      </c>
      <c r="F44" s="69">
        <v>25</v>
      </c>
      <c r="G44"/>
      <c r="H44"/>
      <c r="I44"/>
    </row>
    <row r="45" spans="1:9" x14ac:dyDescent="0.3">
      <c r="A45" s="67" t="s">
        <v>39</v>
      </c>
      <c r="B45" s="69">
        <v>16</v>
      </c>
      <c r="C45" s="68"/>
      <c r="D45" s="68">
        <v>7</v>
      </c>
      <c r="E45" s="68"/>
      <c r="F45" s="69">
        <v>23</v>
      </c>
      <c r="G45"/>
      <c r="H45"/>
      <c r="I45"/>
    </row>
    <row r="46" spans="1:9" x14ac:dyDescent="0.3">
      <c r="A46" s="67" t="s">
        <v>80</v>
      </c>
      <c r="B46" s="69">
        <v>7</v>
      </c>
      <c r="C46" s="68">
        <v>1</v>
      </c>
      <c r="D46" s="68">
        <v>14</v>
      </c>
      <c r="E46" s="68"/>
      <c r="F46" s="69">
        <v>22</v>
      </c>
      <c r="G46"/>
      <c r="H46"/>
      <c r="I46"/>
    </row>
    <row r="47" spans="1:9" x14ac:dyDescent="0.3">
      <c r="A47" s="67" t="s">
        <v>129</v>
      </c>
      <c r="B47" s="69">
        <v>9</v>
      </c>
      <c r="C47" s="68">
        <v>3</v>
      </c>
      <c r="D47" s="68">
        <v>10</v>
      </c>
      <c r="E47" s="68"/>
      <c r="F47" s="69">
        <v>22</v>
      </c>
      <c r="G47"/>
      <c r="H47"/>
      <c r="I47"/>
    </row>
    <row r="48" spans="1:9" x14ac:dyDescent="0.3">
      <c r="A48" s="67" t="s">
        <v>141</v>
      </c>
      <c r="B48" s="69">
        <v>9</v>
      </c>
      <c r="C48" s="68">
        <v>1</v>
      </c>
      <c r="D48" s="68">
        <v>12</v>
      </c>
      <c r="E48" s="68"/>
      <c r="F48" s="69">
        <v>22</v>
      </c>
      <c r="G48"/>
      <c r="H48"/>
      <c r="I48"/>
    </row>
    <row r="49" spans="1:9" x14ac:dyDescent="0.3">
      <c r="A49" s="67" t="s">
        <v>225</v>
      </c>
      <c r="B49" s="69">
        <v>8</v>
      </c>
      <c r="C49" s="68">
        <v>1</v>
      </c>
      <c r="D49" s="68">
        <v>12</v>
      </c>
      <c r="E49" s="68"/>
      <c r="F49" s="69">
        <v>21</v>
      </c>
      <c r="G49"/>
      <c r="H49"/>
      <c r="I49"/>
    </row>
    <row r="50" spans="1:9" x14ac:dyDescent="0.3">
      <c r="A50" s="67" t="s">
        <v>226</v>
      </c>
      <c r="B50" s="69">
        <v>8</v>
      </c>
      <c r="C50" s="68"/>
      <c r="D50" s="68">
        <v>11</v>
      </c>
      <c r="E50" s="68">
        <v>2</v>
      </c>
      <c r="F50" s="69">
        <v>21</v>
      </c>
      <c r="G50"/>
      <c r="H50"/>
      <c r="I50"/>
    </row>
    <row r="51" spans="1:9" x14ac:dyDescent="0.3">
      <c r="A51" s="67" t="s">
        <v>227</v>
      </c>
      <c r="B51" s="69">
        <v>3</v>
      </c>
      <c r="C51" s="68">
        <v>2</v>
      </c>
      <c r="D51" s="68">
        <v>15</v>
      </c>
      <c r="E51" s="68"/>
      <c r="F51" s="69">
        <v>20</v>
      </c>
      <c r="G51"/>
      <c r="H51"/>
      <c r="I51"/>
    </row>
    <row r="52" spans="1:9" x14ac:dyDescent="0.3">
      <c r="A52" s="67" t="s">
        <v>161</v>
      </c>
      <c r="B52" s="69">
        <v>5</v>
      </c>
      <c r="C52" s="68">
        <v>3</v>
      </c>
      <c r="D52" s="68">
        <v>12</v>
      </c>
      <c r="E52" s="68"/>
      <c r="F52" s="69">
        <v>20</v>
      </c>
      <c r="G52"/>
      <c r="H52"/>
      <c r="I52"/>
    </row>
    <row r="53" spans="1:9" x14ac:dyDescent="0.3">
      <c r="A53" s="67" t="s">
        <v>224</v>
      </c>
      <c r="B53" s="69">
        <v>1</v>
      </c>
      <c r="C53" s="68">
        <v>1</v>
      </c>
      <c r="D53" s="68">
        <v>18</v>
      </c>
      <c r="E53" s="68"/>
      <c r="F53" s="69">
        <v>20</v>
      </c>
      <c r="G53"/>
      <c r="H53"/>
      <c r="I53"/>
    </row>
    <row r="54" spans="1:9" x14ac:dyDescent="0.3">
      <c r="A54" s="67" t="s">
        <v>51</v>
      </c>
      <c r="B54" s="69">
        <v>5</v>
      </c>
      <c r="C54" s="68"/>
      <c r="D54" s="68">
        <v>14</v>
      </c>
      <c r="E54" s="68"/>
      <c r="F54" s="69">
        <v>19</v>
      </c>
      <c r="G54"/>
      <c r="H54"/>
      <c r="I54"/>
    </row>
    <row r="55" spans="1:9" x14ac:dyDescent="0.3">
      <c r="A55" s="67" t="s">
        <v>222</v>
      </c>
      <c r="B55" s="69">
        <v>6</v>
      </c>
      <c r="C55" s="68">
        <v>1</v>
      </c>
      <c r="D55" s="68">
        <v>12</v>
      </c>
      <c r="E55" s="68"/>
      <c r="F55" s="69">
        <v>19</v>
      </c>
      <c r="G55"/>
      <c r="H55"/>
      <c r="I55"/>
    </row>
    <row r="56" spans="1:9" x14ac:dyDescent="0.3">
      <c r="A56" s="67" t="s">
        <v>180</v>
      </c>
      <c r="B56" s="69">
        <v>6</v>
      </c>
      <c r="C56" s="68">
        <v>2</v>
      </c>
      <c r="D56" s="68">
        <v>11</v>
      </c>
      <c r="E56" s="68"/>
      <c r="F56" s="69">
        <v>19</v>
      </c>
      <c r="G56"/>
      <c r="H56"/>
      <c r="I56"/>
    </row>
    <row r="57" spans="1:9" x14ac:dyDescent="0.3">
      <c r="A57" s="67" t="s">
        <v>151</v>
      </c>
      <c r="B57" s="69">
        <v>9</v>
      </c>
      <c r="C57" s="68"/>
      <c r="D57" s="68">
        <v>8</v>
      </c>
      <c r="E57" s="68">
        <v>2</v>
      </c>
      <c r="F57" s="69">
        <v>19</v>
      </c>
      <c r="G57"/>
      <c r="H57"/>
      <c r="I57"/>
    </row>
    <row r="58" spans="1:9" x14ac:dyDescent="0.3">
      <c r="A58" s="67" t="s">
        <v>166</v>
      </c>
      <c r="B58" s="69">
        <v>6</v>
      </c>
      <c r="C58" s="68"/>
      <c r="D58" s="68">
        <v>12</v>
      </c>
      <c r="E58" s="68"/>
      <c r="F58" s="69">
        <v>18</v>
      </c>
      <c r="G58"/>
      <c r="H58"/>
      <c r="I58"/>
    </row>
    <row r="59" spans="1:9" x14ac:dyDescent="0.3">
      <c r="A59" s="67" t="s">
        <v>204</v>
      </c>
      <c r="B59" s="69">
        <v>6</v>
      </c>
      <c r="C59" s="68">
        <v>2</v>
      </c>
      <c r="D59" s="68">
        <v>9</v>
      </c>
      <c r="E59" s="68">
        <v>1</v>
      </c>
      <c r="F59" s="69">
        <v>18</v>
      </c>
      <c r="G59"/>
      <c r="H59"/>
      <c r="I59"/>
    </row>
    <row r="60" spans="1:9" x14ac:dyDescent="0.3">
      <c r="A60" s="67" t="s">
        <v>18</v>
      </c>
      <c r="B60" s="69">
        <v>8</v>
      </c>
      <c r="C60" s="68">
        <v>2</v>
      </c>
      <c r="D60" s="68">
        <v>7</v>
      </c>
      <c r="E60" s="68"/>
      <c r="F60" s="69">
        <v>17</v>
      </c>
      <c r="G60"/>
      <c r="H60"/>
      <c r="I60"/>
    </row>
    <row r="61" spans="1:9" x14ac:dyDescent="0.3">
      <c r="A61" s="67" t="s">
        <v>75</v>
      </c>
      <c r="B61" s="69">
        <v>8</v>
      </c>
      <c r="C61" s="68"/>
      <c r="D61" s="68">
        <v>9</v>
      </c>
      <c r="E61" s="68"/>
      <c r="F61" s="69">
        <v>17</v>
      </c>
      <c r="G61"/>
      <c r="H61"/>
      <c r="I61"/>
    </row>
    <row r="62" spans="1:9" x14ac:dyDescent="0.3">
      <c r="A62" s="67" t="s">
        <v>269</v>
      </c>
      <c r="B62" s="69">
        <v>10</v>
      </c>
      <c r="C62" s="68"/>
      <c r="D62" s="68">
        <v>7</v>
      </c>
      <c r="E62" s="68"/>
      <c r="F62" s="69">
        <v>17</v>
      </c>
      <c r="G62"/>
      <c r="H62"/>
      <c r="I62"/>
    </row>
    <row r="63" spans="1:9" x14ac:dyDescent="0.3">
      <c r="A63" s="67" t="s">
        <v>163</v>
      </c>
      <c r="B63" s="69">
        <v>1</v>
      </c>
      <c r="C63" s="68">
        <v>2</v>
      </c>
      <c r="D63" s="68">
        <v>14</v>
      </c>
      <c r="E63" s="68"/>
      <c r="F63" s="69">
        <v>17</v>
      </c>
      <c r="G63"/>
      <c r="H63"/>
      <c r="I63"/>
    </row>
    <row r="64" spans="1:9" x14ac:dyDescent="0.3">
      <c r="A64" s="67" t="s">
        <v>155</v>
      </c>
      <c r="B64" s="69">
        <v>9</v>
      </c>
      <c r="C64" s="68">
        <v>1</v>
      </c>
      <c r="D64" s="68">
        <v>5</v>
      </c>
      <c r="E64" s="68"/>
      <c r="F64" s="69">
        <v>15</v>
      </c>
      <c r="G64"/>
      <c r="H64"/>
      <c r="I64"/>
    </row>
    <row r="65" spans="1:9" x14ac:dyDescent="0.3">
      <c r="A65" s="67" t="s">
        <v>65</v>
      </c>
      <c r="B65" s="69">
        <v>6</v>
      </c>
      <c r="C65" s="68">
        <v>1</v>
      </c>
      <c r="D65" s="68">
        <v>8</v>
      </c>
      <c r="E65" s="68"/>
      <c r="F65" s="69">
        <v>15</v>
      </c>
      <c r="G65"/>
      <c r="H65"/>
      <c r="I65"/>
    </row>
    <row r="66" spans="1:9" x14ac:dyDescent="0.3">
      <c r="A66" s="67" t="s">
        <v>73</v>
      </c>
      <c r="B66" s="69">
        <v>13</v>
      </c>
      <c r="C66" s="68">
        <v>1</v>
      </c>
      <c r="D66" s="68">
        <v>1</v>
      </c>
      <c r="E66" s="68"/>
      <c r="F66" s="69">
        <v>15</v>
      </c>
      <c r="G66"/>
      <c r="H66"/>
      <c r="I66"/>
    </row>
    <row r="67" spans="1:9" x14ac:dyDescent="0.3">
      <c r="A67" s="67" t="s">
        <v>202</v>
      </c>
      <c r="B67" s="69">
        <v>2</v>
      </c>
      <c r="C67" s="68">
        <v>2</v>
      </c>
      <c r="D67" s="68">
        <v>10</v>
      </c>
      <c r="E67" s="68"/>
      <c r="F67" s="69">
        <v>14</v>
      </c>
      <c r="G67"/>
      <c r="H67"/>
      <c r="I67"/>
    </row>
    <row r="68" spans="1:9" x14ac:dyDescent="0.3">
      <c r="A68" s="67" t="s">
        <v>145</v>
      </c>
      <c r="B68" s="69">
        <v>7</v>
      </c>
      <c r="C68" s="68">
        <v>2</v>
      </c>
      <c r="D68" s="68">
        <v>5</v>
      </c>
      <c r="E68" s="68"/>
      <c r="F68" s="69">
        <v>14</v>
      </c>
      <c r="G68"/>
      <c r="H68"/>
      <c r="I68"/>
    </row>
    <row r="69" spans="1:9" x14ac:dyDescent="0.3">
      <c r="A69" s="67" t="s">
        <v>211</v>
      </c>
      <c r="B69" s="69">
        <v>0</v>
      </c>
      <c r="C69" s="68">
        <v>4</v>
      </c>
      <c r="D69" s="68">
        <v>10</v>
      </c>
      <c r="E69" s="68"/>
      <c r="F69" s="69">
        <v>14</v>
      </c>
      <c r="G69"/>
      <c r="H69"/>
      <c r="I69"/>
    </row>
    <row r="70" spans="1:9" x14ac:dyDescent="0.3">
      <c r="A70" s="67" t="s">
        <v>90</v>
      </c>
      <c r="B70" s="69">
        <v>1</v>
      </c>
      <c r="C70" s="68"/>
      <c r="D70" s="68">
        <v>13</v>
      </c>
      <c r="E70" s="68"/>
      <c r="F70" s="69">
        <v>14</v>
      </c>
      <c r="G70"/>
      <c r="H70"/>
      <c r="I70"/>
    </row>
    <row r="71" spans="1:9" x14ac:dyDescent="0.3">
      <c r="A71" s="67" t="s">
        <v>138</v>
      </c>
      <c r="B71" s="69">
        <v>2</v>
      </c>
      <c r="C71" s="68">
        <v>1</v>
      </c>
      <c r="D71" s="68">
        <v>11</v>
      </c>
      <c r="E71" s="68"/>
      <c r="F71" s="69">
        <v>14</v>
      </c>
      <c r="G71"/>
      <c r="H71"/>
      <c r="I71"/>
    </row>
    <row r="72" spans="1:9" x14ac:dyDescent="0.3">
      <c r="A72" s="67" t="s">
        <v>228</v>
      </c>
      <c r="B72" s="69">
        <v>3</v>
      </c>
      <c r="C72" s="68">
        <v>2</v>
      </c>
      <c r="D72" s="68">
        <v>8</v>
      </c>
      <c r="E72" s="68"/>
      <c r="F72" s="69">
        <v>13</v>
      </c>
      <c r="G72"/>
      <c r="H72"/>
      <c r="I72"/>
    </row>
    <row r="73" spans="1:9" x14ac:dyDescent="0.3">
      <c r="A73" s="67" t="s">
        <v>257</v>
      </c>
      <c r="B73" s="69">
        <v>3</v>
      </c>
      <c r="C73" s="68"/>
      <c r="D73" s="68">
        <v>10</v>
      </c>
      <c r="E73" s="68"/>
      <c r="F73" s="69">
        <v>13</v>
      </c>
      <c r="G73"/>
      <c r="H73"/>
      <c r="I73"/>
    </row>
    <row r="74" spans="1:9" x14ac:dyDescent="0.3">
      <c r="A74" s="67" t="s">
        <v>220</v>
      </c>
      <c r="B74" s="69">
        <v>11</v>
      </c>
      <c r="C74" s="68"/>
      <c r="D74" s="68">
        <v>2</v>
      </c>
      <c r="E74" s="68"/>
      <c r="F74" s="69">
        <v>13</v>
      </c>
      <c r="G74"/>
      <c r="H74"/>
      <c r="I74"/>
    </row>
    <row r="75" spans="1:9" x14ac:dyDescent="0.3">
      <c r="A75" s="67" t="s">
        <v>274</v>
      </c>
      <c r="B75" s="69">
        <v>0</v>
      </c>
      <c r="C75" s="68">
        <v>3</v>
      </c>
      <c r="D75" s="68">
        <v>10</v>
      </c>
      <c r="E75" s="68"/>
      <c r="F75" s="69">
        <v>13</v>
      </c>
      <c r="G75"/>
      <c r="H75"/>
      <c r="I75"/>
    </row>
    <row r="76" spans="1:9" x14ac:dyDescent="0.3">
      <c r="A76" s="67" t="s">
        <v>86</v>
      </c>
      <c r="B76" s="69">
        <v>5</v>
      </c>
      <c r="C76" s="68">
        <v>2</v>
      </c>
      <c r="D76" s="68">
        <v>5</v>
      </c>
      <c r="E76" s="68"/>
      <c r="F76" s="69">
        <v>12</v>
      </c>
      <c r="G76"/>
      <c r="H76"/>
      <c r="I76"/>
    </row>
    <row r="77" spans="1:9" x14ac:dyDescent="0.3">
      <c r="A77" s="67" t="s">
        <v>177</v>
      </c>
      <c r="B77" s="69">
        <v>4</v>
      </c>
      <c r="C77" s="68">
        <v>2</v>
      </c>
      <c r="D77" s="68">
        <v>6</v>
      </c>
      <c r="E77" s="68"/>
      <c r="F77" s="69">
        <v>12</v>
      </c>
      <c r="G77"/>
      <c r="H77"/>
      <c r="I77"/>
    </row>
    <row r="78" spans="1:9" x14ac:dyDescent="0.3">
      <c r="A78" s="67" t="s">
        <v>53</v>
      </c>
      <c r="B78" s="69">
        <v>7</v>
      </c>
      <c r="C78" s="68"/>
      <c r="D78" s="68">
        <v>5</v>
      </c>
      <c r="E78" s="68"/>
      <c r="F78" s="69">
        <v>12</v>
      </c>
      <c r="G78"/>
      <c r="H78"/>
      <c r="I78"/>
    </row>
    <row r="79" spans="1:9" x14ac:dyDescent="0.3">
      <c r="A79" s="67" t="s">
        <v>194</v>
      </c>
      <c r="B79" s="69">
        <v>5</v>
      </c>
      <c r="C79" s="68">
        <v>1</v>
      </c>
      <c r="D79" s="68">
        <v>5</v>
      </c>
      <c r="E79" s="68"/>
      <c r="F79" s="69">
        <v>11</v>
      </c>
      <c r="G79"/>
      <c r="H79"/>
      <c r="I79"/>
    </row>
    <row r="80" spans="1:9" x14ac:dyDescent="0.3">
      <c r="A80" s="67" t="s">
        <v>19</v>
      </c>
      <c r="B80" s="69">
        <v>6</v>
      </c>
      <c r="C80" s="68">
        <v>1</v>
      </c>
      <c r="D80" s="68">
        <v>4</v>
      </c>
      <c r="E80" s="68"/>
      <c r="F80" s="69">
        <v>11</v>
      </c>
      <c r="G80"/>
      <c r="H80"/>
      <c r="I80"/>
    </row>
    <row r="81" spans="1:9" x14ac:dyDescent="0.3">
      <c r="A81" s="67" t="s">
        <v>142</v>
      </c>
      <c r="B81" s="69">
        <v>2</v>
      </c>
      <c r="C81" s="68"/>
      <c r="D81" s="68">
        <v>9</v>
      </c>
      <c r="E81" s="68"/>
      <c r="F81" s="69">
        <v>11</v>
      </c>
      <c r="G81"/>
      <c r="H81"/>
      <c r="I81"/>
    </row>
    <row r="82" spans="1:9" x14ac:dyDescent="0.3">
      <c r="A82" s="67" t="s">
        <v>22</v>
      </c>
      <c r="B82" s="69">
        <v>5</v>
      </c>
      <c r="C82" s="68">
        <v>1</v>
      </c>
      <c r="D82" s="68">
        <v>5</v>
      </c>
      <c r="E82" s="68"/>
      <c r="F82" s="69">
        <v>11</v>
      </c>
      <c r="G82"/>
      <c r="H82"/>
      <c r="I82"/>
    </row>
    <row r="83" spans="1:9" x14ac:dyDescent="0.3">
      <c r="A83" s="67" t="s">
        <v>136</v>
      </c>
      <c r="B83" s="69">
        <v>5</v>
      </c>
      <c r="C83" s="68">
        <v>1</v>
      </c>
      <c r="D83" s="68">
        <v>3</v>
      </c>
      <c r="E83" s="68">
        <v>1</v>
      </c>
      <c r="F83" s="69">
        <v>10</v>
      </c>
      <c r="G83"/>
      <c r="H83"/>
      <c r="I83"/>
    </row>
    <row r="84" spans="1:9" x14ac:dyDescent="0.3">
      <c r="A84" s="67" t="s">
        <v>165</v>
      </c>
      <c r="B84" s="69">
        <v>5</v>
      </c>
      <c r="C84" s="68">
        <v>2</v>
      </c>
      <c r="D84" s="68">
        <v>3</v>
      </c>
      <c r="E84" s="68"/>
      <c r="F84" s="69">
        <v>10</v>
      </c>
      <c r="G84"/>
      <c r="H84"/>
      <c r="I84"/>
    </row>
    <row r="85" spans="1:9" x14ac:dyDescent="0.3">
      <c r="A85" s="67" t="s">
        <v>208</v>
      </c>
      <c r="B85" s="69">
        <v>1</v>
      </c>
      <c r="C85" s="68">
        <v>2</v>
      </c>
      <c r="D85" s="68">
        <v>6</v>
      </c>
      <c r="E85" s="68"/>
      <c r="F85" s="69">
        <v>9</v>
      </c>
      <c r="G85"/>
      <c r="H85"/>
      <c r="I85"/>
    </row>
    <row r="86" spans="1:9" x14ac:dyDescent="0.3">
      <c r="A86" s="67" t="s">
        <v>38</v>
      </c>
      <c r="B86" s="69">
        <v>7</v>
      </c>
      <c r="C86" s="68"/>
      <c r="D86" s="68">
        <v>2</v>
      </c>
      <c r="E86" s="68"/>
      <c r="F86" s="69">
        <v>9</v>
      </c>
      <c r="G86"/>
      <c r="H86"/>
      <c r="I86"/>
    </row>
    <row r="87" spans="1:9" x14ac:dyDescent="0.3">
      <c r="A87" s="67" t="s">
        <v>148</v>
      </c>
      <c r="B87" s="69">
        <v>4</v>
      </c>
      <c r="C87" s="68">
        <v>1</v>
      </c>
      <c r="D87" s="68">
        <v>3</v>
      </c>
      <c r="E87" s="68">
        <v>1</v>
      </c>
      <c r="F87" s="69">
        <v>9</v>
      </c>
      <c r="G87"/>
      <c r="H87"/>
      <c r="I87"/>
    </row>
    <row r="88" spans="1:9" x14ac:dyDescent="0.3">
      <c r="A88" s="67" t="s">
        <v>118</v>
      </c>
      <c r="B88" s="69">
        <v>1</v>
      </c>
      <c r="C88" s="68">
        <v>1</v>
      </c>
      <c r="D88" s="68">
        <v>7</v>
      </c>
      <c r="E88" s="68"/>
      <c r="F88" s="69">
        <v>9</v>
      </c>
      <c r="G88"/>
      <c r="H88"/>
      <c r="I88"/>
    </row>
    <row r="89" spans="1:9" x14ac:dyDescent="0.3">
      <c r="A89" s="67" t="s">
        <v>126</v>
      </c>
      <c r="B89" s="69">
        <v>2</v>
      </c>
      <c r="C89" s="68">
        <v>1</v>
      </c>
      <c r="D89" s="68">
        <v>5</v>
      </c>
      <c r="E89" s="68"/>
      <c r="F89" s="69">
        <v>8</v>
      </c>
      <c r="G89"/>
      <c r="H89"/>
      <c r="I89"/>
    </row>
    <row r="90" spans="1:9" x14ac:dyDescent="0.3">
      <c r="A90" s="67" t="s">
        <v>104</v>
      </c>
      <c r="B90" s="69">
        <v>6</v>
      </c>
      <c r="C90" s="68"/>
      <c r="D90" s="68">
        <v>2</v>
      </c>
      <c r="E90" s="68"/>
      <c r="F90" s="69">
        <v>8</v>
      </c>
      <c r="G90"/>
      <c r="H90"/>
      <c r="I90"/>
    </row>
    <row r="91" spans="1:9" x14ac:dyDescent="0.3">
      <c r="A91" s="67" t="s">
        <v>57</v>
      </c>
      <c r="B91" s="69">
        <v>5</v>
      </c>
      <c r="C91" s="68">
        <v>1</v>
      </c>
      <c r="D91" s="68">
        <v>2</v>
      </c>
      <c r="E91" s="68"/>
      <c r="F91" s="69">
        <v>8</v>
      </c>
      <c r="G91"/>
      <c r="H91"/>
      <c r="I91"/>
    </row>
    <row r="92" spans="1:9" x14ac:dyDescent="0.3">
      <c r="A92" s="67" t="s">
        <v>49</v>
      </c>
      <c r="B92" s="69">
        <v>7</v>
      </c>
      <c r="C92" s="68"/>
      <c r="D92" s="68">
        <v>1</v>
      </c>
      <c r="E92" s="68"/>
      <c r="F92" s="69">
        <v>8</v>
      </c>
      <c r="G92"/>
      <c r="H92"/>
      <c r="I92"/>
    </row>
    <row r="93" spans="1:9" x14ac:dyDescent="0.3">
      <c r="A93" s="67" t="s">
        <v>107</v>
      </c>
      <c r="B93" s="69">
        <v>3</v>
      </c>
      <c r="C93" s="68"/>
      <c r="D93" s="68">
        <v>5</v>
      </c>
      <c r="E93" s="68"/>
      <c r="F93" s="69">
        <v>8</v>
      </c>
      <c r="G93"/>
      <c r="H93"/>
      <c r="I93"/>
    </row>
    <row r="94" spans="1:9" x14ac:dyDescent="0.3">
      <c r="A94" s="67" t="s">
        <v>72</v>
      </c>
      <c r="B94" s="69">
        <v>7</v>
      </c>
      <c r="C94" s="68"/>
      <c r="D94" s="68">
        <v>1</v>
      </c>
      <c r="E94" s="68"/>
      <c r="F94" s="69">
        <v>8</v>
      </c>
      <c r="G94"/>
      <c r="H94"/>
      <c r="I94"/>
    </row>
    <row r="95" spans="1:9" x14ac:dyDescent="0.3">
      <c r="A95" s="67" t="s">
        <v>147</v>
      </c>
      <c r="B95" s="69">
        <v>3</v>
      </c>
      <c r="C95" s="68">
        <v>1</v>
      </c>
      <c r="D95" s="68">
        <v>3</v>
      </c>
      <c r="E95" s="68"/>
      <c r="F95" s="69">
        <v>7</v>
      </c>
      <c r="G95"/>
      <c r="H95"/>
      <c r="I95"/>
    </row>
    <row r="96" spans="1:9" x14ac:dyDescent="0.3">
      <c r="A96" s="67" t="s">
        <v>193</v>
      </c>
      <c r="B96" s="69">
        <v>5</v>
      </c>
      <c r="C96" s="68"/>
      <c r="D96" s="68">
        <v>1</v>
      </c>
      <c r="E96" s="68"/>
      <c r="F96" s="69">
        <v>6</v>
      </c>
      <c r="G96"/>
      <c r="H96"/>
      <c r="I96"/>
    </row>
    <row r="97" spans="1:9" x14ac:dyDescent="0.3">
      <c r="A97" s="67" t="s">
        <v>50</v>
      </c>
      <c r="B97" s="69">
        <v>1</v>
      </c>
      <c r="C97" s="68">
        <v>3</v>
      </c>
      <c r="D97" s="68">
        <v>2</v>
      </c>
      <c r="E97" s="68"/>
      <c r="F97" s="69">
        <v>6</v>
      </c>
      <c r="G97"/>
      <c r="H97"/>
      <c r="I97"/>
    </row>
    <row r="98" spans="1:9" x14ac:dyDescent="0.3">
      <c r="A98" s="67" t="s">
        <v>59</v>
      </c>
      <c r="B98" s="69">
        <v>6</v>
      </c>
      <c r="C98" s="68"/>
      <c r="D98" s="68"/>
      <c r="E98" s="68"/>
      <c r="F98" s="69">
        <v>6</v>
      </c>
      <c r="G98"/>
      <c r="H98"/>
      <c r="I98"/>
    </row>
    <row r="99" spans="1:9" x14ac:dyDescent="0.3">
      <c r="A99" s="67" t="s">
        <v>198</v>
      </c>
      <c r="B99" s="69">
        <v>3</v>
      </c>
      <c r="C99" s="68"/>
      <c r="D99" s="68">
        <v>3</v>
      </c>
      <c r="E99" s="68"/>
      <c r="F99" s="69">
        <v>6</v>
      </c>
      <c r="G99"/>
      <c r="H99"/>
      <c r="I99"/>
    </row>
    <row r="100" spans="1:9" x14ac:dyDescent="0.3">
      <c r="A100" s="67" t="s">
        <v>213</v>
      </c>
      <c r="B100" s="69">
        <v>5</v>
      </c>
      <c r="C100" s="68">
        <v>1</v>
      </c>
      <c r="D100" s="68"/>
      <c r="E100" s="68"/>
      <c r="F100" s="69">
        <v>6</v>
      </c>
      <c r="G100"/>
      <c r="H100"/>
      <c r="I100"/>
    </row>
    <row r="101" spans="1:9" x14ac:dyDescent="0.3">
      <c r="A101" s="67" t="s">
        <v>189</v>
      </c>
      <c r="B101" s="69">
        <v>4</v>
      </c>
      <c r="C101" s="68">
        <v>1</v>
      </c>
      <c r="D101" s="68">
        <v>1</v>
      </c>
      <c r="E101" s="68"/>
      <c r="F101" s="69">
        <v>6</v>
      </c>
      <c r="G101"/>
      <c r="H101"/>
      <c r="I101"/>
    </row>
    <row r="102" spans="1:9" x14ac:dyDescent="0.3">
      <c r="A102" s="67" t="s">
        <v>103</v>
      </c>
      <c r="B102" s="69">
        <v>1</v>
      </c>
      <c r="C102" s="68"/>
      <c r="D102" s="68">
        <v>5</v>
      </c>
      <c r="E102" s="68"/>
      <c r="F102" s="69">
        <v>6</v>
      </c>
      <c r="G102"/>
      <c r="H102"/>
      <c r="I102"/>
    </row>
    <row r="103" spans="1:9" x14ac:dyDescent="0.3">
      <c r="A103" s="67" t="s">
        <v>219</v>
      </c>
      <c r="B103" s="69"/>
      <c r="C103" s="68"/>
      <c r="D103" s="68">
        <v>6</v>
      </c>
      <c r="E103" s="68"/>
      <c r="F103" s="69">
        <v>6</v>
      </c>
      <c r="G103"/>
      <c r="H103"/>
      <c r="I103"/>
    </row>
    <row r="104" spans="1:9" x14ac:dyDescent="0.3">
      <c r="A104" s="67" t="s">
        <v>69</v>
      </c>
      <c r="B104" s="69">
        <v>3</v>
      </c>
      <c r="C104" s="68"/>
      <c r="D104" s="68">
        <v>3</v>
      </c>
      <c r="E104" s="68"/>
      <c r="F104" s="69">
        <v>6</v>
      </c>
      <c r="G104"/>
      <c r="H104"/>
      <c r="I104"/>
    </row>
    <row r="105" spans="1:9" x14ac:dyDescent="0.3">
      <c r="A105" s="67" t="s">
        <v>234</v>
      </c>
      <c r="B105" s="69">
        <v>1</v>
      </c>
      <c r="C105" s="68"/>
      <c r="D105" s="68">
        <v>5</v>
      </c>
      <c r="E105" s="68"/>
      <c r="F105" s="69">
        <v>6</v>
      </c>
      <c r="G105"/>
      <c r="H105"/>
      <c r="I105"/>
    </row>
    <row r="106" spans="1:9" x14ac:dyDescent="0.3">
      <c r="A106" s="67" t="s">
        <v>150</v>
      </c>
      <c r="B106" s="69">
        <v>3</v>
      </c>
      <c r="C106" s="68">
        <v>1</v>
      </c>
      <c r="D106" s="68">
        <v>2</v>
      </c>
      <c r="E106" s="68"/>
      <c r="F106" s="69">
        <v>6</v>
      </c>
      <c r="G106"/>
      <c r="H106"/>
      <c r="I106"/>
    </row>
    <row r="107" spans="1:9" x14ac:dyDescent="0.3">
      <c r="A107" s="67" t="s">
        <v>62</v>
      </c>
      <c r="B107" s="69">
        <v>3</v>
      </c>
      <c r="C107" s="68"/>
      <c r="D107" s="68">
        <v>2</v>
      </c>
      <c r="E107" s="68"/>
      <c r="F107" s="69">
        <v>5</v>
      </c>
      <c r="G107"/>
      <c r="H107"/>
      <c r="I107"/>
    </row>
    <row r="108" spans="1:9" x14ac:dyDescent="0.3">
      <c r="A108" s="67" t="s">
        <v>144</v>
      </c>
      <c r="B108" s="69">
        <v>4</v>
      </c>
      <c r="C108" s="68">
        <v>1</v>
      </c>
      <c r="D108" s="68"/>
      <c r="E108" s="68"/>
      <c r="F108" s="69">
        <v>5</v>
      </c>
      <c r="G108"/>
      <c r="H108"/>
      <c r="I108"/>
    </row>
    <row r="109" spans="1:9" x14ac:dyDescent="0.3">
      <c r="A109" s="67" t="s">
        <v>96</v>
      </c>
      <c r="B109" s="69">
        <v>2</v>
      </c>
      <c r="C109" s="68">
        <v>1</v>
      </c>
      <c r="D109" s="68">
        <v>2</v>
      </c>
      <c r="E109" s="68"/>
      <c r="F109" s="69">
        <v>5</v>
      </c>
      <c r="G109"/>
      <c r="H109"/>
      <c r="I109"/>
    </row>
    <row r="110" spans="1:9" x14ac:dyDescent="0.3">
      <c r="A110" s="67" t="s">
        <v>64</v>
      </c>
      <c r="B110" s="69">
        <v>4</v>
      </c>
      <c r="C110" s="68"/>
      <c r="D110" s="68">
        <v>1</v>
      </c>
      <c r="E110" s="68"/>
      <c r="F110" s="69">
        <v>5</v>
      </c>
      <c r="G110"/>
      <c r="H110"/>
      <c r="I110"/>
    </row>
    <row r="111" spans="1:9" x14ac:dyDescent="0.3">
      <c r="A111" s="67" t="s">
        <v>127</v>
      </c>
      <c r="B111" s="69">
        <v>4</v>
      </c>
      <c r="C111" s="68"/>
      <c r="D111" s="68">
        <v>1</v>
      </c>
      <c r="E111" s="68"/>
      <c r="F111" s="69">
        <v>5</v>
      </c>
      <c r="G111"/>
      <c r="H111"/>
      <c r="I111"/>
    </row>
    <row r="112" spans="1:9" x14ac:dyDescent="0.3">
      <c r="A112" s="67" t="s">
        <v>176</v>
      </c>
      <c r="B112" s="69">
        <v>2</v>
      </c>
      <c r="C112" s="68"/>
      <c r="D112" s="68">
        <v>3</v>
      </c>
      <c r="E112" s="68"/>
      <c r="F112" s="69">
        <v>5</v>
      </c>
      <c r="G112"/>
      <c r="H112"/>
      <c r="I112"/>
    </row>
    <row r="113" spans="1:9" x14ac:dyDescent="0.3">
      <c r="A113" s="67" t="s">
        <v>93</v>
      </c>
      <c r="B113" s="69">
        <v>4</v>
      </c>
      <c r="C113" s="68"/>
      <c r="D113" s="68"/>
      <c r="E113" s="68"/>
      <c r="F113" s="69">
        <v>4</v>
      </c>
      <c r="G113"/>
      <c r="H113"/>
      <c r="I113"/>
    </row>
    <row r="114" spans="1:9" x14ac:dyDescent="0.3">
      <c r="A114" s="67" t="s">
        <v>270</v>
      </c>
      <c r="B114" s="69">
        <v>3</v>
      </c>
      <c r="C114" s="68"/>
      <c r="D114" s="68">
        <v>1</v>
      </c>
      <c r="E114" s="68"/>
      <c r="F114" s="69">
        <v>4</v>
      </c>
      <c r="G114"/>
      <c r="H114"/>
      <c r="I114"/>
    </row>
    <row r="115" spans="1:9" x14ac:dyDescent="0.3">
      <c r="A115" s="67" t="s">
        <v>260</v>
      </c>
      <c r="B115" s="69">
        <v>0</v>
      </c>
      <c r="C115" s="68"/>
      <c r="D115" s="68">
        <v>4</v>
      </c>
      <c r="E115" s="68"/>
      <c r="F115" s="69">
        <v>4</v>
      </c>
      <c r="G115"/>
      <c r="H115"/>
      <c r="I115"/>
    </row>
    <row r="116" spans="1:9" x14ac:dyDescent="0.3">
      <c r="A116" s="67" t="s">
        <v>81</v>
      </c>
      <c r="B116" s="69">
        <v>3</v>
      </c>
      <c r="C116" s="68"/>
      <c r="D116" s="68">
        <v>1</v>
      </c>
      <c r="E116" s="68"/>
      <c r="F116" s="69">
        <v>4</v>
      </c>
      <c r="G116"/>
      <c r="H116"/>
      <c r="I116"/>
    </row>
    <row r="117" spans="1:9" x14ac:dyDescent="0.3">
      <c r="A117" s="67" t="s">
        <v>158</v>
      </c>
      <c r="B117" s="69">
        <v>1</v>
      </c>
      <c r="C117" s="68">
        <v>1</v>
      </c>
      <c r="D117" s="68">
        <v>2</v>
      </c>
      <c r="E117" s="68"/>
      <c r="F117" s="69">
        <v>4</v>
      </c>
      <c r="G117"/>
      <c r="H117"/>
      <c r="I117"/>
    </row>
    <row r="118" spans="1:9" x14ac:dyDescent="0.3">
      <c r="A118" s="67" t="s">
        <v>88</v>
      </c>
      <c r="B118" s="69">
        <v>3</v>
      </c>
      <c r="C118" s="68">
        <v>1</v>
      </c>
      <c r="D118" s="68"/>
      <c r="E118" s="68"/>
      <c r="F118" s="69">
        <v>4</v>
      </c>
      <c r="G118"/>
      <c r="H118"/>
      <c r="I118"/>
    </row>
    <row r="119" spans="1:9" x14ac:dyDescent="0.3">
      <c r="A119" s="67" t="s">
        <v>258</v>
      </c>
      <c r="B119" s="69">
        <v>0</v>
      </c>
      <c r="C119" s="68"/>
      <c r="D119" s="68">
        <v>4</v>
      </c>
      <c r="E119" s="68"/>
      <c r="F119" s="69">
        <v>4</v>
      </c>
      <c r="G119"/>
      <c r="H119"/>
      <c r="I119"/>
    </row>
    <row r="120" spans="1:9" x14ac:dyDescent="0.3">
      <c r="A120" s="67" t="s">
        <v>196</v>
      </c>
      <c r="B120" s="69">
        <v>1</v>
      </c>
      <c r="C120" s="68">
        <v>1</v>
      </c>
      <c r="D120" s="68">
        <v>2</v>
      </c>
      <c r="E120" s="68"/>
      <c r="F120" s="69">
        <v>4</v>
      </c>
      <c r="G120"/>
      <c r="H120"/>
      <c r="I120"/>
    </row>
    <row r="121" spans="1:9" x14ac:dyDescent="0.3">
      <c r="A121" s="67" t="s">
        <v>102</v>
      </c>
      <c r="B121" s="69">
        <v>3</v>
      </c>
      <c r="C121" s="68"/>
      <c r="D121" s="68">
        <v>1</v>
      </c>
      <c r="E121" s="68"/>
      <c r="F121" s="69">
        <v>4</v>
      </c>
      <c r="G121"/>
      <c r="H121"/>
      <c r="I121"/>
    </row>
    <row r="122" spans="1:9" x14ac:dyDescent="0.3">
      <c r="A122" s="67" t="s">
        <v>182</v>
      </c>
      <c r="B122" s="69">
        <v>1</v>
      </c>
      <c r="C122" s="68">
        <v>1</v>
      </c>
      <c r="D122" s="68">
        <v>2</v>
      </c>
      <c r="E122" s="68"/>
      <c r="F122" s="69">
        <v>4</v>
      </c>
      <c r="G122"/>
      <c r="H122"/>
      <c r="I122"/>
    </row>
    <row r="123" spans="1:9" x14ac:dyDescent="0.3">
      <c r="A123" s="67" t="s">
        <v>207</v>
      </c>
      <c r="B123" s="69">
        <v>2</v>
      </c>
      <c r="C123" s="68"/>
      <c r="D123" s="68">
        <v>2</v>
      </c>
      <c r="E123" s="68"/>
      <c r="F123" s="69">
        <v>4</v>
      </c>
      <c r="G123"/>
      <c r="H123"/>
      <c r="I123"/>
    </row>
    <row r="124" spans="1:9" x14ac:dyDescent="0.3">
      <c r="A124" s="67" t="s">
        <v>159</v>
      </c>
      <c r="B124" s="69">
        <v>3</v>
      </c>
      <c r="C124" s="68"/>
      <c r="D124" s="68">
        <v>1</v>
      </c>
      <c r="E124" s="68"/>
      <c r="F124" s="69">
        <v>4</v>
      </c>
      <c r="G124"/>
      <c r="H124"/>
      <c r="I124"/>
    </row>
    <row r="125" spans="1:9" x14ac:dyDescent="0.3">
      <c r="A125" s="67" t="s">
        <v>44</v>
      </c>
      <c r="B125" s="69">
        <v>3</v>
      </c>
      <c r="C125" s="68"/>
      <c r="D125" s="68">
        <v>1</v>
      </c>
      <c r="E125" s="68"/>
      <c r="F125" s="69">
        <v>4</v>
      </c>
      <c r="G125"/>
      <c r="H125"/>
      <c r="I125"/>
    </row>
    <row r="126" spans="1:9" x14ac:dyDescent="0.3">
      <c r="A126" s="67" t="s">
        <v>271</v>
      </c>
      <c r="B126" s="69">
        <v>2</v>
      </c>
      <c r="C126" s="68"/>
      <c r="D126" s="68">
        <v>1</v>
      </c>
      <c r="E126" s="68"/>
      <c r="F126" s="69">
        <v>3</v>
      </c>
      <c r="G126"/>
      <c r="H126"/>
      <c r="I126"/>
    </row>
    <row r="127" spans="1:9" x14ac:dyDescent="0.3">
      <c r="A127" s="67" t="s">
        <v>139</v>
      </c>
      <c r="B127" s="69">
        <v>1</v>
      </c>
      <c r="C127" s="68">
        <v>1</v>
      </c>
      <c r="D127" s="68">
        <v>1</v>
      </c>
      <c r="E127" s="68"/>
      <c r="F127" s="69">
        <v>3</v>
      </c>
      <c r="G127"/>
      <c r="H127"/>
      <c r="I127"/>
    </row>
    <row r="128" spans="1:9" x14ac:dyDescent="0.3">
      <c r="A128" s="67" t="s">
        <v>21</v>
      </c>
      <c r="B128" s="69">
        <v>2</v>
      </c>
      <c r="C128" s="68"/>
      <c r="D128" s="68">
        <v>1</v>
      </c>
      <c r="E128" s="68"/>
      <c r="F128" s="69">
        <v>3</v>
      </c>
      <c r="G128"/>
      <c r="H128"/>
      <c r="I128"/>
    </row>
    <row r="129" spans="1:9" x14ac:dyDescent="0.3">
      <c r="A129" s="67" t="s">
        <v>120</v>
      </c>
      <c r="B129" s="69">
        <v>0</v>
      </c>
      <c r="C129" s="68"/>
      <c r="D129" s="68">
        <v>3</v>
      </c>
      <c r="E129" s="68"/>
      <c r="F129" s="69">
        <v>3</v>
      </c>
      <c r="G129"/>
      <c r="H129"/>
      <c r="I129"/>
    </row>
    <row r="130" spans="1:9" x14ac:dyDescent="0.3">
      <c r="A130" s="67" t="s">
        <v>26</v>
      </c>
      <c r="B130" s="69">
        <v>2</v>
      </c>
      <c r="C130" s="68"/>
      <c r="D130" s="68">
        <v>0</v>
      </c>
      <c r="E130" s="68">
        <v>1</v>
      </c>
      <c r="F130" s="69">
        <v>3</v>
      </c>
      <c r="G130"/>
      <c r="H130"/>
      <c r="I130"/>
    </row>
    <row r="131" spans="1:9" x14ac:dyDescent="0.3">
      <c r="A131" s="67" t="s">
        <v>123</v>
      </c>
      <c r="B131" s="69">
        <v>2</v>
      </c>
      <c r="C131" s="68"/>
      <c r="D131" s="68">
        <v>1</v>
      </c>
      <c r="E131" s="68"/>
      <c r="F131" s="69">
        <v>3</v>
      </c>
      <c r="G131"/>
      <c r="H131"/>
      <c r="I131"/>
    </row>
    <row r="132" spans="1:9" x14ac:dyDescent="0.3">
      <c r="A132" s="67" t="s">
        <v>273</v>
      </c>
      <c r="B132" s="69">
        <v>3</v>
      </c>
      <c r="C132" s="68"/>
      <c r="D132" s="68"/>
      <c r="E132" s="68"/>
      <c r="F132" s="69">
        <v>3</v>
      </c>
      <c r="G132"/>
      <c r="H132"/>
      <c r="I132"/>
    </row>
    <row r="133" spans="1:9" x14ac:dyDescent="0.3">
      <c r="A133" s="67" t="s">
        <v>221</v>
      </c>
      <c r="B133" s="69">
        <v>1</v>
      </c>
      <c r="C133" s="68"/>
      <c r="D133" s="68">
        <v>2</v>
      </c>
      <c r="E133" s="68"/>
      <c r="F133" s="69">
        <v>3</v>
      </c>
      <c r="G133"/>
      <c r="H133"/>
      <c r="I133"/>
    </row>
    <row r="134" spans="1:9" x14ac:dyDescent="0.3">
      <c r="A134" s="67" t="s">
        <v>131</v>
      </c>
      <c r="B134" s="69">
        <v>1</v>
      </c>
      <c r="C134" s="68"/>
      <c r="D134" s="68">
        <v>2</v>
      </c>
      <c r="E134" s="68"/>
      <c r="F134" s="69">
        <v>3</v>
      </c>
      <c r="G134"/>
      <c r="H134"/>
      <c r="I134"/>
    </row>
    <row r="135" spans="1:9" x14ac:dyDescent="0.3">
      <c r="A135" s="67" t="s">
        <v>101</v>
      </c>
      <c r="B135" s="69">
        <v>2</v>
      </c>
      <c r="C135" s="68"/>
      <c r="D135" s="68">
        <v>1</v>
      </c>
      <c r="E135" s="68"/>
      <c r="F135" s="69">
        <v>3</v>
      </c>
      <c r="G135"/>
      <c r="H135"/>
      <c r="I135"/>
    </row>
    <row r="136" spans="1:9" x14ac:dyDescent="0.3">
      <c r="A136" s="67" t="s">
        <v>171</v>
      </c>
      <c r="B136" s="69">
        <v>2</v>
      </c>
      <c r="C136" s="68">
        <v>1</v>
      </c>
      <c r="D136" s="68"/>
      <c r="E136" s="68"/>
      <c r="F136" s="69">
        <v>3</v>
      </c>
      <c r="G136"/>
      <c r="H136"/>
      <c r="I136"/>
    </row>
    <row r="137" spans="1:9" x14ac:dyDescent="0.3">
      <c r="A137" s="67" t="s">
        <v>152</v>
      </c>
      <c r="B137" s="69">
        <v>1</v>
      </c>
      <c r="C137" s="68"/>
      <c r="D137" s="68"/>
      <c r="E137" s="68">
        <v>2</v>
      </c>
      <c r="F137" s="69">
        <v>3</v>
      </c>
      <c r="G137"/>
      <c r="H137"/>
      <c r="I137"/>
    </row>
    <row r="138" spans="1:9" x14ac:dyDescent="0.3">
      <c r="A138" s="67" t="s">
        <v>261</v>
      </c>
      <c r="B138" s="69">
        <v>2</v>
      </c>
      <c r="C138" s="68"/>
      <c r="D138" s="68">
        <v>1</v>
      </c>
      <c r="E138" s="68"/>
      <c r="F138" s="69">
        <v>3</v>
      </c>
      <c r="G138"/>
      <c r="H138"/>
      <c r="I138"/>
    </row>
    <row r="139" spans="1:9" x14ac:dyDescent="0.3">
      <c r="A139" s="67" t="s">
        <v>46</v>
      </c>
      <c r="B139" s="69">
        <v>2</v>
      </c>
      <c r="C139" s="68"/>
      <c r="D139" s="68">
        <v>1</v>
      </c>
      <c r="E139" s="68"/>
      <c r="F139" s="69">
        <v>3</v>
      </c>
      <c r="G139"/>
      <c r="H139"/>
      <c r="I139"/>
    </row>
    <row r="140" spans="1:9" x14ac:dyDescent="0.3">
      <c r="A140" s="67" t="s">
        <v>92</v>
      </c>
      <c r="B140" s="69">
        <v>1</v>
      </c>
      <c r="C140" s="68">
        <v>1</v>
      </c>
      <c r="D140" s="68">
        <v>1</v>
      </c>
      <c r="E140" s="68"/>
      <c r="F140" s="69">
        <v>3</v>
      </c>
      <c r="G140"/>
      <c r="H140"/>
      <c r="I140"/>
    </row>
    <row r="141" spans="1:9" x14ac:dyDescent="0.3">
      <c r="A141" s="67" t="s">
        <v>132</v>
      </c>
      <c r="B141" s="69">
        <v>2</v>
      </c>
      <c r="C141" s="68"/>
      <c r="D141" s="68">
        <v>1</v>
      </c>
      <c r="E141" s="68"/>
      <c r="F141" s="69">
        <v>3</v>
      </c>
      <c r="G141"/>
      <c r="H141"/>
      <c r="I141"/>
    </row>
    <row r="142" spans="1:9" x14ac:dyDescent="0.3">
      <c r="A142" s="67" t="s">
        <v>272</v>
      </c>
      <c r="B142" s="69">
        <v>2</v>
      </c>
      <c r="C142" s="68"/>
      <c r="D142" s="68"/>
      <c r="E142" s="68"/>
      <c r="F142" s="69">
        <v>2</v>
      </c>
      <c r="G142"/>
      <c r="H142"/>
      <c r="I142"/>
    </row>
    <row r="143" spans="1:9" x14ac:dyDescent="0.3">
      <c r="A143" s="67" t="s">
        <v>137</v>
      </c>
      <c r="B143" s="69">
        <v>0</v>
      </c>
      <c r="C143" s="68"/>
      <c r="D143" s="68">
        <v>2</v>
      </c>
      <c r="E143" s="68"/>
      <c r="F143" s="69">
        <v>2</v>
      </c>
      <c r="G143"/>
      <c r="H143"/>
      <c r="I143"/>
    </row>
    <row r="144" spans="1:9" x14ac:dyDescent="0.3">
      <c r="A144" s="67" t="s">
        <v>97</v>
      </c>
      <c r="B144" s="69">
        <v>2</v>
      </c>
      <c r="C144" s="68"/>
      <c r="D144" s="68"/>
      <c r="E144" s="68"/>
      <c r="F144" s="69">
        <v>2</v>
      </c>
      <c r="G144"/>
      <c r="H144"/>
      <c r="I144"/>
    </row>
    <row r="145" spans="1:9" x14ac:dyDescent="0.3">
      <c r="A145" s="67" t="s">
        <v>283</v>
      </c>
      <c r="B145" s="69">
        <v>0</v>
      </c>
      <c r="C145" s="68"/>
      <c r="D145" s="68">
        <v>2</v>
      </c>
      <c r="E145" s="68"/>
      <c r="F145" s="69">
        <v>2</v>
      </c>
      <c r="G145"/>
      <c r="H145"/>
      <c r="I145"/>
    </row>
    <row r="146" spans="1:9" x14ac:dyDescent="0.3">
      <c r="A146" s="67" t="s">
        <v>77</v>
      </c>
      <c r="B146" s="69">
        <v>1</v>
      </c>
      <c r="C146" s="68">
        <v>1</v>
      </c>
      <c r="D146" s="68"/>
      <c r="E146" s="68"/>
      <c r="F146" s="69">
        <v>2</v>
      </c>
      <c r="G146"/>
      <c r="H146"/>
      <c r="I146"/>
    </row>
    <row r="147" spans="1:9" x14ac:dyDescent="0.3">
      <c r="A147" s="67" t="s">
        <v>98</v>
      </c>
      <c r="B147" s="69">
        <v>0</v>
      </c>
      <c r="C147" s="68">
        <v>1</v>
      </c>
      <c r="D147" s="68">
        <v>1</v>
      </c>
      <c r="E147" s="68"/>
      <c r="F147" s="69">
        <v>2</v>
      </c>
      <c r="G147"/>
      <c r="H147"/>
      <c r="I147"/>
    </row>
    <row r="148" spans="1:9" x14ac:dyDescent="0.3">
      <c r="A148" s="67" t="s">
        <v>255</v>
      </c>
      <c r="B148" s="69">
        <v>1</v>
      </c>
      <c r="C148" s="68"/>
      <c r="D148" s="68">
        <v>1</v>
      </c>
      <c r="E148" s="68"/>
      <c r="F148" s="69">
        <v>2</v>
      </c>
      <c r="G148"/>
      <c r="H148"/>
      <c r="I148"/>
    </row>
    <row r="149" spans="1:9" x14ac:dyDescent="0.3">
      <c r="A149" s="67" t="s">
        <v>119</v>
      </c>
      <c r="B149" s="69">
        <v>1</v>
      </c>
      <c r="C149" s="68"/>
      <c r="D149" s="68">
        <v>1</v>
      </c>
      <c r="E149" s="68"/>
      <c r="F149" s="69">
        <v>2</v>
      </c>
      <c r="G149"/>
      <c r="H149"/>
      <c r="I149"/>
    </row>
    <row r="150" spans="1:9" x14ac:dyDescent="0.3">
      <c r="A150" s="67" t="s">
        <v>264</v>
      </c>
      <c r="B150" s="69">
        <v>1</v>
      </c>
      <c r="C150" s="68"/>
      <c r="D150" s="68">
        <v>1</v>
      </c>
      <c r="E150" s="68"/>
      <c r="F150" s="69">
        <v>2</v>
      </c>
      <c r="G150"/>
      <c r="H150"/>
      <c r="I150"/>
    </row>
    <row r="151" spans="1:9" x14ac:dyDescent="0.3">
      <c r="A151" s="67" t="s">
        <v>178</v>
      </c>
      <c r="B151" s="69">
        <v>2</v>
      </c>
      <c r="C151" s="68"/>
      <c r="D151" s="68"/>
      <c r="E151" s="68"/>
      <c r="F151" s="69">
        <v>2</v>
      </c>
      <c r="G151"/>
      <c r="H151"/>
      <c r="I151"/>
    </row>
    <row r="152" spans="1:9" x14ac:dyDescent="0.3">
      <c r="A152" s="67" t="s">
        <v>203</v>
      </c>
      <c r="B152" s="69">
        <v>2</v>
      </c>
      <c r="C152" s="68"/>
      <c r="D152" s="68"/>
      <c r="E152" s="68"/>
      <c r="F152" s="69">
        <v>2</v>
      </c>
      <c r="G152"/>
      <c r="H152"/>
      <c r="I152"/>
    </row>
    <row r="153" spans="1:9" x14ac:dyDescent="0.3">
      <c r="A153" s="67" t="s">
        <v>43</v>
      </c>
      <c r="B153" s="69">
        <v>2</v>
      </c>
      <c r="C153" s="68"/>
      <c r="D153" s="68"/>
      <c r="E153" s="68"/>
      <c r="F153" s="69">
        <v>2</v>
      </c>
      <c r="G153"/>
      <c r="H153"/>
      <c r="I153"/>
    </row>
    <row r="154" spans="1:9" x14ac:dyDescent="0.3">
      <c r="A154" s="67" t="s">
        <v>89</v>
      </c>
      <c r="B154" s="69">
        <v>0</v>
      </c>
      <c r="C154" s="68">
        <v>1</v>
      </c>
      <c r="D154" s="68">
        <v>1</v>
      </c>
      <c r="E154" s="68"/>
      <c r="F154" s="69">
        <v>2</v>
      </c>
      <c r="G154"/>
      <c r="H154"/>
      <c r="I154"/>
    </row>
    <row r="155" spans="1:9" x14ac:dyDescent="0.3">
      <c r="A155" s="67" t="s">
        <v>78</v>
      </c>
      <c r="B155" s="69">
        <v>2</v>
      </c>
      <c r="C155" s="68"/>
      <c r="D155" s="68"/>
      <c r="E155" s="68"/>
      <c r="F155" s="69">
        <v>2</v>
      </c>
      <c r="G155"/>
      <c r="H155"/>
      <c r="I155"/>
    </row>
    <row r="156" spans="1:9" x14ac:dyDescent="0.3">
      <c r="A156" s="67" t="s">
        <v>170</v>
      </c>
      <c r="B156" s="69">
        <v>0</v>
      </c>
      <c r="C156" s="68"/>
      <c r="D156" s="68">
        <v>2</v>
      </c>
      <c r="E156" s="68"/>
      <c r="F156" s="69">
        <v>2</v>
      </c>
      <c r="G156"/>
      <c r="H156"/>
      <c r="I156"/>
    </row>
    <row r="157" spans="1:9" x14ac:dyDescent="0.3">
      <c r="A157" s="67" t="s">
        <v>253</v>
      </c>
      <c r="B157" s="69">
        <v>2</v>
      </c>
      <c r="C157" s="68"/>
      <c r="D157" s="68"/>
      <c r="E157" s="68"/>
      <c r="F157" s="69">
        <v>2</v>
      </c>
      <c r="G157"/>
      <c r="H157"/>
      <c r="I157"/>
    </row>
    <row r="158" spans="1:9" x14ac:dyDescent="0.3">
      <c r="A158" s="67" t="s">
        <v>276</v>
      </c>
      <c r="B158" s="69">
        <v>0</v>
      </c>
      <c r="C158" s="68"/>
      <c r="D158" s="68">
        <v>2</v>
      </c>
      <c r="E158" s="68"/>
      <c r="F158" s="69">
        <v>2</v>
      </c>
      <c r="G158"/>
      <c r="H158"/>
      <c r="I158"/>
    </row>
    <row r="159" spans="1:9" x14ac:dyDescent="0.3">
      <c r="A159" s="67" t="s">
        <v>205</v>
      </c>
      <c r="B159" s="69">
        <v>2</v>
      </c>
      <c r="C159" s="68"/>
      <c r="D159" s="68"/>
      <c r="E159" s="68"/>
      <c r="F159" s="69">
        <v>2</v>
      </c>
      <c r="G159"/>
      <c r="H159"/>
      <c r="I159"/>
    </row>
    <row r="160" spans="1:9" x14ac:dyDescent="0.3">
      <c r="A160" s="67" t="s">
        <v>322</v>
      </c>
      <c r="B160" s="69"/>
      <c r="C160" s="68"/>
      <c r="D160" s="68">
        <v>2</v>
      </c>
      <c r="E160" s="68"/>
      <c r="F160" s="69">
        <v>2</v>
      </c>
      <c r="G160"/>
      <c r="H160"/>
      <c r="I160"/>
    </row>
    <row r="161" spans="1:9" x14ac:dyDescent="0.3">
      <c r="A161" s="67" t="s">
        <v>20</v>
      </c>
      <c r="B161" s="69">
        <v>1</v>
      </c>
      <c r="C161" s="68"/>
      <c r="D161" s="68">
        <v>1</v>
      </c>
      <c r="E161" s="68"/>
      <c r="F161" s="69">
        <v>2</v>
      </c>
      <c r="G161"/>
      <c r="H161"/>
      <c r="I161"/>
    </row>
    <row r="162" spans="1:9" x14ac:dyDescent="0.3">
      <c r="A162" s="67" t="s">
        <v>212</v>
      </c>
      <c r="B162" s="69">
        <v>0</v>
      </c>
      <c r="C162" s="68">
        <v>2</v>
      </c>
      <c r="D162" s="68"/>
      <c r="E162" s="68"/>
      <c r="F162" s="69">
        <v>2</v>
      </c>
      <c r="G162"/>
      <c r="H162"/>
      <c r="I162"/>
    </row>
    <row r="163" spans="1:9" x14ac:dyDescent="0.3">
      <c r="A163" s="67" t="s">
        <v>238</v>
      </c>
      <c r="B163" s="69">
        <v>1</v>
      </c>
      <c r="C163" s="68"/>
      <c r="D163" s="68"/>
      <c r="E163" s="68"/>
      <c r="F163" s="69">
        <v>1</v>
      </c>
      <c r="G163"/>
      <c r="H163"/>
      <c r="I163"/>
    </row>
    <row r="164" spans="1:9" x14ac:dyDescent="0.3">
      <c r="A164" s="67" t="s">
        <v>217</v>
      </c>
      <c r="B164" s="69"/>
      <c r="C164" s="68"/>
      <c r="D164" s="68">
        <v>1</v>
      </c>
      <c r="E164" s="68"/>
      <c r="F164" s="69">
        <v>1</v>
      </c>
      <c r="G164"/>
      <c r="H164"/>
      <c r="I164"/>
    </row>
    <row r="165" spans="1:9" x14ac:dyDescent="0.3">
      <c r="A165" s="67" t="s">
        <v>153</v>
      </c>
      <c r="B165" s="69">
        <v>0</v>
      </c>
      <c r="C165" s="68">
        <v>1</v>
      </c>
      <c r="D165" s="68"/>
      <c r="E165" s="68"/>
      <c r="F165" s="69">
        <v>1</v>
      </c>
      <c r="G165"/>
      <c r="H165"/>
      <c r="I165"/>
    </row>
    <row r="166" spans="1:9" x14ac:dyDescent="0.3">
      <c r="A166" s="67" t="s">
        <v>232</v>
      </c>
      <c r="B166" s="69">
        <v>0</v>
      </c>
      <c r="C166" s="68"/>
      <c r="D166" s="68">
        <v>1</v>
      </c>
      <c r="E166" s="68"/>
      <c r="F166" s="69">
        <v>1</v>
      </c>
      <c r="G166"/>
      <c r="H166"/>
      <c r="I166"/>
    </row>
    <row r="167" spans="1:9" x14ac:dyDescent="0.3">
      <c r="A167" s="67" t="s">
        <v>230</v>
      </c>
      <c r="B167" s="69">
        <v>0</v>
      </c>
      <c r="C167" s="68"/>
      <c r="D167" s="68">
        <v>1</v>
      </c>
      <c r="E167" s="68"/>
      <c r="F167" s="69">
        <v>1</v>
      </c>
      <c r="G167"/>
      <c r="H167"/>
      <c r="I167"/>
    </row>
    <row r="168" spans="1:9" x14ac:dyDescent="0.3">
      <c r="A168" s="67" t="s">
        <v>99</v>
      </c>
      <c r="B168" s="69">
        <v>0</v>
      </c>
      <c r="C168" s="68"/>
      <c r="D168" s="68">
        <v>1</v>
      </c>
      <c r="E168" s="68"/>
      <c r="F168" s="69">
        <v>1</v>
      </c>
      <c r="G168"/>
      <c r="H168"/>
      <c r="I168"/>
    </row>
    <row r="169" spans="1:9" x14ac:dyDescent="0.3">
      <c r="A169" s="67" t="s">
        <v>209</v>
      </c>
      <c r="B169" s="69">
        <v>0</v>
      </c>
      <c r="C169" s="68">
        <v>1</v>
      </c>
      <c r="D169" s="68"/>
      <c r="E169" s="68"/>
      <c r="F169" s="69">
        <v>1</v>
      </c>
      <c r="G169"/>
      <c r="H169"/>
      <c r="I169"/>
    </row>
    <row r="170" spans="1:9" x14ac:dyDescent="0.3">
      <c r="A170" s="67" t="s">
        <v>134</v>
      </c>
      <c r="B170" s="69">
        <v>0</v>
      </c>
      <c r="C170" s="68">
        <v>1</v>
      </c>
      <c r="D170" s="68"/>
      <c r="E170" s="68"/>
      <c r="F170" s="69">
        <v>1</v>
      </c>
      <c r="G170"/>
      <c r="H170"/>
      <c r="I170"/>
    </row>
    <row r="171" spans="1:9" x14ac:dyDescent="0.3">
      <c r="A171" s="67" t="s">
        <v>82</v>
      </c>
      <c r="B171" s="69">
        <v>0</v>
      </c>
      <c r="C171" s="68"/>
      <c r="D171" s="68">
        <v>1</v>
      </c>
      <c r="E171" s="68"/>
      <c r="F171" s="69">
        <v>1</v>
      </c>
      <c r="G171"/>
      <c r="H171"/>
      <c r="I171"/>
    </row>
    <row r="172" spans="1:9" x14ac:dyDescent="0.3">
      <c r="A172" s="67" t="s">
        <v>254</v>
      </c>
      <c r="B172" s="69">
        <v>1</v>
      </c>
      <c r="C172" s="68"/>
      <c r="D172" s="68"/>
      <c r="E172" s="68"/>
      <c r="F172" s="69">
        <v>1</v>
      </c>
      <c r="G172"/>
      <c r="H172"/>
      <c r="I172"/>
    </row>
    <row r="173" spans="1:9" x14ac:dyDescent="0.3">
      <c r="A173" s="67" t="s">
        <v>199</v>
      </c>
      <c r="B173" s="69">
        <v>1</v>
      </c>
      <c r="C173" s="68"/>
      <c r="D173" s="68"/>
      <c r="E173" s="68"/>
      <c r="F173" s="69">
        <v>1</v>
      </c>
      <c r="G173"/>
      <c r="H173"/>
      <c r="I173"/>
    </row>
    <row r="174" spans="1:9" x14ac:dyDescent="0.3">
      <c r="A174" s="67" t="s">
        <v>23</v>
      </c>
      <c r="B174" s="69">
        <v>0</v>
      </c>
      <c r="C174" s="68"/>
      <c r="D174" s="68">
        <v>1</v>
      </c>
      <c r="E174" s="68"/>
      <c r="F174" s="69">
        <v>1</v>
      </c>
      <c r="G174"/>
      <c r="H174"/>
      <c r="I174"/>
    </row>
    <row r="175" spans="1:9" x14ac:dyDescent="0.3">
      <c r="A175" s="67" t="s">
        <v>239</v>
      </c>
      <c r="B175" s="69">
        <v>1</v>
      </c>
      <c r="C175" s="68"/>
      <c r="D175" s="68"/>
      <c r="E175" s="68"/>
      <c r="F175" s="69">
        <v>1</v>
      </c>
      <c r="G175"/>
      <c r="H175"/>
      <c r="I175"/>
    </row>
    <row r="176" spans="1:9" x14ac:dyDescent="0.3">
      <c r="A176" s="67" t="s">
        <v>105</v>
      </c>
      <c r="B176" s="69">
        <v>1</v>
      </c>
      <c r="C176" s="68"/>
      <c r="D176" s="68"/>
      <c r="E176" s="68"/>
      <c r="F176" s="69">
        <v>1</v>
      </c>
      <c r="G176"/>
      <c r="H176"/>
      <c r="I176"/>
    </row>
    <row r="177" spans="1:9" x14ac:dyDescent="0.3">
      <c r="A177" s="67" t="s">
        <v>267</v>
      </c>
      <c r="B177" s="69">
        <v>1</v>
      </c>
      <c r="C177" s="68"/>
      <c r="D177" s="68"/>
      <c r="E177" s="68"/>
      <c r="F177" s="69">
        <v>1</v>
      </c>
      <c r="G177"/>
      <c r="H177"/>
      <c r="I177"/>
    </row>
    <row r="178" spans="1:9" x14ac:dyDescent="0.3">
      <c r="A178" s="67" t="s">
        <v>256</v>
      </c>
      <c r="B178" s="69">
        <v>1</v>
      </c>
      <c r="C178" s="68"/>
      <c r="D178" s="68">
        <v>0</v>
      </c>
      <c r="E178" s="68"/>
      <c r="F178" s="69">
        <v>1</v>
      </c>
      <c r="G178"/>
      <c r="H178"/>
      <c r="I178"/>
    </row>
    <row r="179" spans="1:9" x14ac:dyDescent="0.3">
      <c r="A179" s="67" t="s">
        <v>47</v>
      </c>
      <c r="B179" s="69">
        <v>1</v>
      </c>
      <c r="C179" s="68"/>
      <c r="D179" s="68"/>
      <c r="E179" s="68"/>
      <c r="F179" s="69">
        <v>1</v>
      </c>
      <c r="G179"/>
      <c r="H179"/>
      <c r="I179"/>
    </row>
    <row r="180" spans="1:9" x14ac:dyDescent="0.3">
      <c r="A180" s="67" t="s">
        <v>179</v>
      </c>
      <c r="B180" s="69">
        <v>1</v>
      </c>
      <c r="C180" s="68"/>
      <c r="D180" s="68"/>
      <c r="E180" s="68"/>
      <c r="F180" s="69">
        <v>1</v>
      </c>
      <c r="G180"/>
      <c r="H180"/>
      <c r="I180"/>
    </row>
    <row r="181" spans="1:9" x14ac:dyDescent="0.3">
      <c r="A181" s="67" t="s">
        <v>235</v>
      </c>
      <c r="B181" s="69">
        <v>0</v>
      </c>
      <c r="C181" s="68"/>
      <c r="D181" s="68">
        <v>1</v>
      </c>
      <c r="E181" s="68"/>
      <c r="F181" s="69">
        <v>1</v>
      </c>
      <c r="G181"/>
      <c r="H181"/>
      <c r="I181"/>
    </row>
    <row r="182" spans="1:9" x14ac:dyDescent="0.3">
      <c r="A182" s="67" t="s">
        <v>156</v>
      </c>
      <c r="B182" s="69">
        <v>1</v>
      </c>
      <c r="C182" s="68"/>
      <c r="D182" s="68"/>
      <c r="E182" s="68"/>
      <c r="F182" s="69">
        <v>1</v>
      </c>
      <c r="G182"/>
      <c r="H182"/>
      <c r="I182"/>
    </row>
    <row r="183" spans="1:9" x14ac:dyDescent="0.3">
      <c r="A183" s="67" t="s">
        <v>214</v>
      </c>
      <c r="B183" s="69">
        <v>0</v>
      </c>
      <c r="C183" s="68"/>
      <c r="D183" s="68">
        <v>1</v>
      </c>
      <c r="E183" s="68"/>
      <c r="F183" s="69">
        <v>1</v>
      </c>
      <c r="G183"/>
      <c r="H183"/>
      <c r="I183"/>
    </row>
    <row r="184" spans="1:9" x14ac:dyDescent="0.3">
      <c r="A184" s="67" t="s">
        <v>133</v>
      </c>
      <c r="B184" s="69">
        <v>1</v>
      </c>
      <c r="C184" s="68"/>
      <c r="D184" s="68"/>
      <c r="E184" s="68"/>
      <c r="F184" s="69">
        <v>1</v>
      </c>
      <c r="G184"/>
      <c r="H184"/>
      <c r="I184"/>
    </row>
    <row r="185" spans="1:9" x14ac:dyDescent="0.3">
      <c r="A185" s="67" t="s">
        <v>280</v>
      </c>
      <c r="B185" s="69">
        <v>0</v>
      </c>
      <c r="C185" s="68"/>
      <c r="D185" s="68">
        <v>1</v>
      </c>
      <c r="E185" s="68"/>
      <c r="F185" s="69">
        <v>1</v>
      </c>
      <c r="G185"/>
      <c r="H185"/>
      <c r="I185"/>
    </row>
    <row r="186" spans="1:9" x14ac:dyDescent="0.3">
      <c r="A186" s="67" t="s">
        <v>262</v>
      </c>
      <c r="B186" s="69">
        <v>0</v>
      </c>
      <c r="C186" s="68"/>
      <c r="D186" s="68">
        <v>1</v>
      </c>
      <c r="E186" s="68"/>
      <c r="F186" s="69">
        <v>1</v>
      </c>
      <c r="G186"/>
      <c r="H186"/>
      <c r="I186"/>
    </row>
    <row r="187" spans="1:9" x14ac:dyDescent="0.3">
      <c r="A187" s="67" t="s">
        <v>58</v>
      </c>
      <c r="B187" s="69">
        <v>1</v>
      </c>
      <c r="C187" s="68"/>
      <c r="D187" s="68"/>
      <c r="E187" s="68"/>
      <c r="F187" s="69">
        <v>1</v>
      </c>
      <c r="G187"/>
      <c r="H187"/>
      <c r="I187"/>
    </row>
    <row r="188" spans="1:9" x14ac:dyDescent="0.3">
      <c r="A188" s="67" t="s">
        <v>183</v>
      </c>
      <c r="B188" s="69">
        <v>1</v>
      </c>
      <c r="C188" s="68"/>
      <c r="D188" s="68"/>
      <c r="E188" s="68"/>
      <c r="F188" s="69">
        <v>1</v>
      </c>
      <c r="G188"/>
      <c r="H188"/>
      <c r="I188"/>
    </row>
    <row r="189" spans="1:9" x14ac:dyDescent="0.3">
      <c r="A189" s="67" t="s">
        <v>259</v>
      </c>
      <c r="B189" s="69">
        <v>0</v>
      </c>
      <c r="C189" s="68"/>
      <c r="D189" s="68">
        <v>0</v>
      </c>
      <c r="E189" s="68"/>
      <c r="F189" s="69">
        <v>0</v>
      </c>
      <c r="G189"/>
      <c r="H189"/>
      <c r="I189"/>
    </row>
    <row r="190" spans="1:9" x14ac:dyDescent="0.3">
      <c r="A190" s="67" t="s">
        <v>248</v>
      </c>
      <c r="B190" s="69">
        <v>1613</v>
      </c>
      <c r="C190" s="68">
        <v>322</v>
      </c>
      <c r="D190" s="68">
        <v>2023</v>
      </c>
      <c r="E190" s="68">
        <v>38</v>
      </c>
      <c r="F190" s="69">
        <v>3996</v>
      </c>
      <c r="G190"/>
      <c r="H190"/>
      <c r="I190"/>
    </row>
    <row r="191" spans="1:9" x14ac:dyDescent="0.3">
      <c r="B191"/>
      <c r="C191"/>
      <c r="D191"/>
      <c r="E191"/>
      <c r="F191"/>
      <c r="G191"/>
      <c r="H191"/>
      <c r="I191"/>
    </row>
    <row r="192" spans="1:9" x14ac:dyDescent="0.3">
      <c r="B192"/>
      <c r="C192"/>
      <c r="D192"/>
      <c r="E192"/>
      <c r="F192"/>
      <c r="G192"/>
      <c r="H192"/>
      <c r="I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spans="2:9" x14ac:dyDescent="0.3">
      <c r="B225"/>
      <c r="C225"/>
      <c r="D225"/>
      <c r="E225"/>
      <c r="F225"/>
      <c r="G225"/>
      <c r="H225"/>
      <c r="I225"/>
    </row>
    <row r="226" spans="2:9" x14ac:dyDescent="0.3">
      <c r="B226"/>
      <c r="C226"/>
      <c r="D226"/>
      <c r="E226"/>
      <c r="F226"/>
      <c r="G226"/>
      <c r="H226"/>
      <c r="I226"/>
    </row>
    <row r="227" spans="2:9" x14ac:dyDescent="0.3">
      <c r="B227"/>
      <c r="C227"/>
      <c r="D227"/>
      <c r="E227"/>
      <c r="F227"/>
      <c r="G227"/>
      <c r="H227"/>
      <c r="I227"/>
    </row>
    <row r="228" spans="2:9" x14ac:dyDescent="0.3">
      <c r="B228"/>
      <c r="C228"/>
      <c r="D228"/>
      <c r="E228"/>
      <c r="F228"/>
      <c r="G228"/>
      <c r="H228"/>
      <c r="I228"/>
    </row>
    <row r="229" spans="2:9" x14ac:dyDescent="0.3">
      <c r="B229"/>
      <c r="C229"/>
      <c r="D229"/>
      <c r="E229"/>
      <c r="F229"/>
      <c r="G229"/>
      <c r="H229"/>
      <c r="I229"/>
    </row>
    <row r="230" spans="2:9" x14ac:dyDescent="0.3">
      <c r="B230"/>
      <c r="C230"/>
      <c r="D230"/>
      <c r="E230"/>
      <c r="F230"/>
      <c r="G230"/>
      <c r="H230"/>
      <c r="I230"/>
    </row>
    <row r="231" spans="2:9" x14ac:dyDescent="0.3">
      <c r="B231"/>
      <c r="C231"/>
      <c r="D231"/>
      <c r="E231"/>
      <c r="F231"/>
      <c r="G231"/>
      <c r="H231"/>
      <c r="I231"/>
    </row>
    <row r="232" spans="2:9" x14ac:dyDescent="0.3">
      <c r="B232"/>
      <c r="C232"/>
      <c r="D232"/>
      <c r="E232"/>
      <c r="F232"/>
      <c r="G232"/>
      <c r="H232"/>
      <c r="I232"/>
    </row>
    <row r="233" spans="2:9" x14ac:dyDescent="0.3">
      <c r="B233"/>
      <c r="C233"/>
      <c r="D233"/>
      <c r="E233"/>
      <c r="F233"/>
      <c r="G233"/>
      <c r="H233"/>
      <c r="I233"/>
    </row>
    <row r="234" spans="2:9" x14ac:dyDescent="0.3">
      <c r="B234"/>
      <c r="C234"/>
      <c r="D234"/>
      <c r="E234" s="6"/>
      <c r="F234"/>
      <c r="G234"/>
      <c r="H234"/>
    </row>
    <row r="235" spans="2:9" x14ac:dyDescent="0.3">
      <c r="B235"/>
      <c r="C235"/>
      <c r="D235"/>
      <c r="E235" s="6"/>
      <c r="F235"/>
      <c r="G235"/>
      <c r="H235"/>
    </row>
    <row r="236" spans="2:9" x14ac:dyDescent="0.3">
      <c r="B236" s="45"/>
      <c r="C236"/>
      <c r="D236"/>
      <c r="E236" s="6"/>
      <c r="F236"/>
      <c r="G236"/>
      <c r="H236"/>
    </row>
    <row r="237" spans="2:9" x14ac:dyDescent="0.3">
      <c r="B237" s="45"/>
      <c r="C237"/>
      <c r="D237"/>
      <c r="E237" s="6"/>
      <c r="F237"/>
      <c r="G237"/>
      <c r="H237"/>
    </row>
    <row r="238" spans="2:9" x14ac:dyDescent="0.3">
      <c r="B238" s="45"/>
      <c r="C238"/>
      <c r="D238"/>
      <c r="E238" s="6"/>
      <c r="F238"/>
      <c r="G238"/>
      <c r="H238"/>
    </row>
    <row r="239" spans="2:9" x14ac:dyDescent="0.3">
      <c r="B239" s="45"/>
      <c r="C239"/>
      <c r="D239"/>
      <c r="E239" s="6"/>
      <c r="F239"/>
      <c r="G239"/>
      <c r="H239"/>
    </row>
    <row r="240" spans="2:9" x14ac:dyDescent="0.3">
      <c r="B240" s="45"/>
      <c r="C240"/>
      <c r="D240"/>
      <c r="E240" s="6"/>
      <c r="F240"/>
      <c r="G240"/>
      <c r="H240"/>
    </row>
    <row r="241" spans="2:8" x14ac:dyDescent="0.3">
      <c r="B241" s="45"/>
      <c r="C241"/>
      <c r="D241"/>
      <c r="E241" s="6"/>
      <c r="F241"/>
      <c r="G241"/>
      <c r="H241"/>
    </row>
    <row r="242" spans="2:8" x14ac:dyDescent="0.3">
      <c r="B242" s="45"/>
      <c r="C242"/>
      <c r="D242"/>
      <c r="E242" s="6"/>
      <c r="F242"/>
      <c r="G242"/>
      <c r="H242"/>
    </row>
    <row r="243" spans="2:8" x14ac:dyDescent="0.3">
      <c r="B243" s="45"/>
      <c r="C243"/>
      <c r="D243"/>
      <c r="E243" s="6"/>
      <c r="F243"/>
      <c r="G243"/>
      <c r="H243"/>
    </row>
    <row r="244" spans="2:8" x14ac:dyDescent="0.3">
      <c r="B244" s="45"/>
      <c r="C244"/>
      <c r="D244"/>
      <c r="E244" s="6"/>
      <c r="F244"/>
      <c r="G244"/>
      <c r="H244"/>
    </row>
    <row r="245" spans="2:8" x14ac:dyDescent="0.3">
      <c r="B245" s="45"/>
      <c r="C245"/>
      <c r="D245"/>
      <c r="E245" s="6"/>
      <c r="F245"/>
      <c r="G245"/>
      <c r="H245"/>
    </row>
    <row r="246" spans="2:8" x14ac:dyDescent="0.3">
      <c r="B246" s="45"/>
      <c r="C246"/>
      <c r="D246"/>
      <c r="E246" s="6"/>
      <c r="F246"/>
      <c r="G246"/>
      <c r="H246"/>
    </row>
    <row r="247" spans="2:8" x14ac:dyDescent="0.3">
      <c r="B247" s="45"/>
      <c r="C247"/>
      <c r="D247"/>
      <c r="E247" s="6"/>
      <c r="F247"/>
      <c r="G247"/>
      <c r="H247"/>
    </row>
    <row r="248" spans="2:8" x14ac:dyDescent="0.3">
      <c r="B248" s="45"/>
      <c r="C248"/>
      <c r="D248"/>
      <c r="E248" s="6"/>
      <c r="F248"/>
      <c r="G248"/>
      <c r="H248"/>
    </row>
    <row r="249" spans="2:8" x14ac:dyDescent="0.3">
      <c r="B249" s="45"/>
      <c r="C249"/>
      <c r="D249"/>
      <c r="E249" s="6"/>
      <c r="F249"/>
      <c r="G249"/>
      <c r="H249"/>
    </row>
    <row r="250" spans="2:8" x14ac:dyDescent="0.3">
      <c r="B250" s="45"/>
      <c r="C250"/>
      <c r="D250"/>
      <c r="E250" s="6"/>
      <c r="F250"/>
      <c r="G250"/>
      <c r="H250"/>
    </row>
    <row r="251" spans="2:8" x14ac:dyDescent="0.3">
      <c r="B251" s="45"/>
      <c r="C251"/>
      <c r="D251"/>
      <c r="E251" s="6"/>
      <c r="F251"/>
      <c r="G251"/>
      <c r="H251"/>
    </row>
    <row r="252" spans="2:8" x14ac:dyDescent="0.3">
      <c r="B252" s="45"/>
      <c r="C252"/>
      <c r="D252"/>
      <c r="E252" s="6"/>
      <c r="F252"/>
      <c r="G252"/>
      <c r="H252"/>
    </row>
    <row r="253" spans="2:8" x14ac:dyDescent="0.3">
      <c r="B253" s="45"/>
      <c r="C253"/>
      <c r="D253"/>
      <c r="E253" s="6"/>
      <c r="F253"/>
      <c r="G253"/>
      <c r="H253"/>
    </row>
    <row r="254" spans="2:8" x14ac:dyDescent="0.3">
      <c r="B254" s="45"/>
      <c r="C254"/>
      <c r="D254"/>
      <c r="E254" s="6"/>
      <c r="F254"/>
      <c r="G254"/>
      <c r="H254"/>
    </row>
    <row r="255" spans="2:8" x14ac:dyDescent="0.3">
      <c r="B255" s="45"/>
      <c r="C255"/>
      <c r="D255"/>
      <c r="E255" s="6"/>
      <c r="F255"/>
      <c r="G255"/>
      <c r="H255"/>
    </row>
    <row r="256" spans="2:8" x14ac:dyDescent="0.3">
      <c r="B256" s="45"/>
      <c r="C256"/>
      <c r="D256"/>
      <c r="E256" s="6"/>
      <c r="F256"/>
      <c r="G256"/>
      <c r="H256"/>
    </row>
    <row r="257" spans="2:8" x14ac:dyDescent="0.3">
      <c r="B257" s="45"/>
      <c r="C257"/>
      <c r="D257"/>
      <c r="E257" s="6"/>
      <c r="F257"/>
      <c r="G257"/>
      <c r="H257"/>
    </row>
    <row r="258" spans="2:8" x14ac:dyDescent="0.3">
      <c r="B258" s="45"/>
      <c r="C258"/>
      <c r="D258"/>
      <c r="E258" s="6"/>
      <c r="F258"/>
      <c r="G258"/>
      <c r="H258"/>
    </row>
    <row r="259" spans="2:8" x14ac:dyDescent="0.3">
      <c r="B259" s="45"/>
      <c r="C259"/>
      <c r="D259"/>
      <c r="E259" s="6"/>
      <c r="F259"/>
      <c r="G259"/>
      <c r="H259"/>
    </row>
    <row r="260" spans="2:8" x14ac:dyDescent="0.3">
      <c r="B260" s="45"/>
      <c r="C260"/>
      <c r="D260"/>
      <c r="E260" s="6"/>
      <c r="F260"/>
      <c r="G260"/>
      <c r="H260"/>
    </row>
    <row r="261" spans="2:8" x14ac:dyDescent="0.3">
      <c r="B261" s="45"/>
      <c r="C261"/>
      <c r="D261"/>
      <c r="E261" s="6"/>
      <c r="F261"/>
      <c r="G261"/>
      <c r="H261"/>
    </row>
    <row r="262" spans="2:8" x14ac:dyDescent="0.3">
      <c r="B262" s="45"/>
      <c r="C262"/>
      <c r="D262"/>
      <c r="E262" s="6"/>
      <c r="F262"/>
      <c r="G262"/>
      <c r="H262"/>
    </row>
    <row r="263" spans="2:8" x14ac:dyDescent="0.3">
      <c r="B263" s="45"/>
      <c r="C263"/>
      <c r="D263"/>
      <c r="E263" s="6"/>
      <c r="F263"/>
      <c r="G263"/>
      <c r="H263"/>
    </row>
    <row r="264" spans="2:8" x14ac:dyDescent="0.3">
      <c r="B264" s="45"/>
      <c r="C264"/>
      <c r="D264"/>
      <c r="E264" s="6"/>
      <c r="F264"/>
      <c r="G264"/>
      <c r="H264"/>
    </row>
    <row r="265" spans="2:8" x14ac:dyDescent="0.3">
      <c r="B265" s="45"/>
      <c r="C265"/>
      <c r="D265"/>
      <c r="E265" s="6"/>
      <c r="F265"/>
      <c r="G265"/>
      <c r="H265"/>
    </row>
    <row r="266" spans="2:8" x14ac:dyDescent="0.3">
      <c r="B266" s="45"/>
      <c r="C266"/>
      <c r="D266"/>
      <c r="E266" s="6"/>
      <c r="F266"/>
      <c r="G266"/>
      <c r="H266"/>
    </row>
    <row r="267" spans="2:8" x14ac:dyDescent="0.3">
      <c r="B267" s="45"/>
      <c r="C267"/>
      <c r="D267"/>
      <c r="E267" s="6"/>
      <c r="F267"/>
      <c r="G267"/>
      <c r="H267"/>
    </row>
    <row r="268" spans="2:8" x14ac:dyDescent="0.3">
      <c r="B268" s="45"/>
      <c r="C268"/>
      <c r="D268"/>
      <c r="E268" s="6"/>
      <c r="F268"/>
      <c r="G268"/>
      <c r="H268"/>
    </row>
    <row r="269" spans="2:8" x14ac:dyDescent="0.3">
      <c r="B269" s="45"/>
      <c r="C269"/>
      <c r="D269"/>
      <c r="E269" s="6"/>
      <c r="F269"/>
      <c r="G269"/>
      <c r="H269"/>
    </row>
    <row r="270" spans="2:8" x14ac:dyDescent="0.3">
      <c r="B270" s="45"/>
      <c r="C270"/>
      <c r="D270"/>
      <c r="E270" s="6"/>
      <c r="F270"/>
      <c r="G270"/>
      <c r="H270"/>
    </row>
    <row r="271" spans="2:8" x14ac:dyDescent="0.3">
      <c r="B271" s="45"/>
      <c r="C271"/>
      <c r="D271"/>
      <c r="E271" s="6"/>
      <c r="F271"/>
      <c r="G271"/>
      <c r="H271"/>
    </row>
    <row r="272" spans="2:8" x14ac:dyDescent="0.3">
      <c r="B272" s="45"/>
      <c r="C272"/>
      <c r="D272"/>
      <c r="E272" s="6"/>
      <c r="F272"/>
      <c r="G272"/>
      <c r="H272"/>
    </row>
    <row r="273" spans="2:8" x14ac:dyDescent="0.3">
      <c r="B273" s="45"/>
      <c r="C273"/>
      <c r="D273"/>
      <c r="E273" s="6"/>
      <c r="F273"/>
      <c r="G273"/>
      <c r="H273"/>
    </row>
    <row r="274" spans="2:8" x14ac:dyDescent="0.3">
      <c r="B274" s="45"/>
      <c r="C274"/>
      <c r="D274"/>
      <c r="E274" s="6"/>
      <c r="F274"/>
      <c r="G274"/>
      <c r="H274"/>
    </row>
    <row r="275" spans="2:8" x14ac:dyDescent="0.3">
      <c r="B275" s="45"/>
      <c r="C275"/>
      <c r="D275"/>
      <c r="E275" s="6"/>
      <c r="F275"/>
      <c r="G275"/>
      <c r="H275"/>
    </row>
    <row r="276" spans="2:8" x14ac:dyDescent="0.3">
      <c r="B276" s="45"/>
      <c r="C276"/>
      <c r="D276"/>
      <c r="E276" s="6"/>
      <c r="F276"/>
      <c r="G276"/>
      <c r="H276"/>
    </row>
    <row r="277" spans="2:8" x14ac:dyDescent="0.3">
      <c r="B277" s="45"/>
      <c r="C277"/>
      <c r="D277"/>
      <c r="E277" s="6"/>
      <c r="F277"/>
      <c r="G277"/>
      <c r="H277"/>
    </row>
    <row r="278" spans="2:8" x14ac:dyDescent="0.3">
      <c r="B278" s="45"/>
      <c r="C278"/>
      <c r="D278"/>
      <c r="E278" s="6"/>
      <c r="F278"/>
      <c r="G278"/>
      <c r="H278"/>
    </row>
    <row r="279" spans="2:8" x14ac:dyDescent="0.3">
      <c r="B279" s="45"/>
      <c r="C279"/>
      <c r="D279"/>
      <c r="E279" s="6"/>
      <c r="F279"/>
      <c r="G279"/>
      <c r="H279"/>
    </row>
    <row r="280" spans="2:8" x14ac:dyDescent="0.3">
      <c r="B280" s="45"/>
      <c r="C280"/>
      <c r="D280"/>
      <c r="E280" s="6"/>
      <c r="F280"/>
      <c r="G280"/>
      <c r="H280"/>
    </row>
    <row r="281" spans="2:8" x14ac:dyDescent="0.3">
      <c r="B281" s="45"/>
      <c r="C281"/>
      <c r="D281"/>
      <c r="E281" s="6"/>
      <c r="F281"/>
      <c r="G281"/>
      <c r="H281"/>
    </row>
    <row r="282" spans="2:8" x14ac:dyDescent="0.3">
      <c r="B282" s="45"/>
      <c r="C282"/>
      <c r="D282"/>
      <c r="E282" s="6"/>
      <c r="F282"/>
      <c r="G282"/>
      <c r="H282"/>
    </row>
    <row r="283" spans="2:8" x14ac:dyDescent="0.3">
      <c r="B283" s="45"/>
      <c r="C283"/>
      <c r="D283"/>
      <c r="E283" s="6"/>
      <c r="F283"/>
      <c r="G283"/>
      <c r="H283"/>
    </row>
    <row r="284" spans="2:8" x14ac:dyDescent="0.3">
      <c r="B284" s="45"/>
      <c r="C284"/>
      <c r="D284"/>
      <c r="E284" s="6"/>
      <c r="F284"/>
      <c r="G284"/>
      <c r="H284"/>
    </row>
    <row r="285" spans="2:8" x14ac:dyDescent="0.3">
      <c r="B285" s="45"/>
      <c r="C285"/>
      <c r="D285"/>
      <c r="E285" s="6"/>
      <c r="F285"/>
      <c r="G285"/>
      <c r="H285"/>
    </row>
    <row r="286" spans="2:8" x14ac:dyDescent="0.3">
      <c r="B286" s="45"/>
      <c r="C286"/>
      <c r="D286"/>
      <c r="E286" s="6"/>
      <c r="F286"/>
      <c r="G286"/>
      <c r="H286"/>
    </row>
    <row r="287" spans="2:8" x14ac:dyDescent="0.3">
      <c r="B287" s="45"/>
      <c r="C287"/>
      <c r="D287"/>
      <c r="E287" s="6"/>
      <c r="F287"/>
      <c r="G287"/>
      <c r="H287"/>
    </row>
    <row r="288" spans="2:8" x14ac:dyDescent="0.3">
      <c r="B288" s="45"/>
      <c r="C288"/>
      <c r="D288"/>
      <c r="E288" s="6"/>
      <c r="F288"/>
      <c r="G288"/>
      <c r="H288"/>
    </row>
    <row r="289" spans="2:8" x14ac:dyDescent="0.3">
      <c r="B289" s="45"/>
      <c r="C289"/>
      <c r="D289"/>
      <c r="E289" s="6"/>
      <c r="F289"/>
      <c r="G289"/>
      <c r="H289"/>
    </row>
    <row r="290" spans="2:8" x14ac:dyDescent="0.3">
      <c r="B290" s="45"/>
      <c r="C290"/>
      <c r="D290"/>
      <c r="E290" s="6"/>
      <c r="F290"/>
      <c r="G290"/>
      <c r="H290"/>
    </row>
    <row r="291" spans="2:8" x14ac:dyDescent="0.3">
      <c r="B291" s="45"/>
      <c r="C291"/>
      <c r="D291"/>
      <c r="E291" s="6"/>
      <c r="F291"/>
      <c r="G291"/>
      <c r="H291"/>
    </row>
    <row r="292" spans="2:8" x14ac:dyDescent="0.3">
      <c r="B292" s="45"/>
      <c r="C292"/>
      <c r="D292"/>
      <c r="E292" s="6"/>
      <c r="F292"/>
      <c r="G292"/>
      <c r="H292"/>
    </row>
    <row r="293" spans="2:8" x14ac:dyDescent="0.3">
      <c r="B293" s="45"/>
      <c r="C293"/>
      <c r="D293"/>
      <c r="E293" s="6"/>
      <c r="F293"/>
      <c r="G293"/>
      <c r="H293"/>
    </row>
    <row r="294" spans="2:8" x14ac:dyDescent="0.3">
      <c r="B294" s="45"/>
      <c r="C294"/>
      <c r="D294"/>
      <c r="E294" s="6"/>
      <c r="F294"/>
      <c r="G294"/>
      <c r="H294"/>
    </row>
    <row r="295" spans="2:8" x14ac:dyDescent="0.3">
      <c r="B295" s="45"/>
      <c r="C295"/>
      <c r="D295"/>
      <c r="E295" s="6"/>
      <c r="F295"/>
      <c r="G295"/>
      <c r="H295"/>
    </row>
    <row r="296" spans="2:8" x14ac:dyDescent="0.3">
      <c r="B296" s="45"/>
      <c r="C296"/>
      <c r="D296"/>
      <c r="E296" s="6"/>
      <c r="F296"/>
      <c r="G296"/>
      <c r="H296"/>
    </row>
    <row r="297" spans="2:8" x14ac:dyDescent="0.3">
      <c r="B297" s="45"/>
      <c r="C297"/>
      <c r="D297"/>
      <c r="E297" s="6"/>
      <c r="F297"/>
      <c r="G297"/>
      <c r="H297"/>
    </row>
    <row r="298" spans="2:8" x14ac:dyDescent="0.3">
      <c r="B298" s="45"/>
      <c r="C298"/>
      <c r="D298"/>
      <c r="E298" s="6"/>
      <c r="F298"/>
      <c r="G298"/>
      <c r="H298"/>
    </row>
    <row r="299" spans="2:8" x14ac:dyDescent="0.3">
      <c r="B299" s="45"/>
      <c r="C299"/>
      <c r="D299"/>
      <c r="E299" s="6"/>
      <c r="F299"/>
      <c r="G299"/>
      <c r="H299"/>
    </row>
    <row r="300" spans="2:8" x14ac:dyDescent="0.3">
      <c r="B300" s="45"/>
      <c r="C300"/>
      <c r="D300"/>
      <c r="E300" s="6"/>
      <c r="F300"/>
      <c r="G300"/>
      <c r="H300"/>
    </row>
    <row r="301" spans="2:8" x14ac:dyDescent="0.3">
      <c r="B301" s="45"/>
      <c r="C301"/>
      <c r="D301"/>
      <c r="E301" s="6"/>
      <c r="F301"/>
      <c r="G301"/>
      <c r="H301"/>
    </row>
    <row r="302" spans="2:8" x14ac:dyDescent="0.3">
      <c r="B302" s="45"/>
      <c r="C302"/>
      <c r="D302"/>
      <c r="E302" s="6"/>
      <c r="F302"/>
      <c r="G302"/>
      <c r="H302"/>
    </row>
    <row r="303" spans="2:8" x14ac:dyDescent="0.3">
      <c r="B303" s="45"/>
      <c r="C303"/>
      <c r="D303"/>
      <c r="E303" s="6"/>
      <c r="F303"/>
      <c r="G303"/>
      <c r="H303"/>
    </row>
    <row r="304" spans="2:8" x14ac:dyDescent="0.3">
      <c r="B304" s="45"/>
      <c r="C304"/>
      <c r="D304"/>
      <c r="E304" s="6"/>
      <c r="F304"/>
      <c r="G304"/>
      <c r="H304"/>
    </row>
    <row r="305" spans="2:8" x14ac:dyDescent="0.3">
      <c r="B305" s="45"/>
      <c r="C305"/>
      <c r="D305"/>
      <c r="E305" s="6"/>
      <c r="F305"/>
      <c r="G305"/>
      <c r="H305"/>
    </row>
    <row r="306" spans="2:8" x14ac:dyDescent="0.3">
      <c r="B306" s="45"/>
      <c r="C306"/>
      <c r="D306"/>
      <c r="E306" s="6"/>
      <c r="F306"/>
      <c r="G306"/>
      <c r="H306"/>
    </row>
    <row r="307" spans="2:8" x14ac:dyDescent="0.3">
      <c r="B307" s="45"/>
      <c r="C307"/>
      <c r="D307"/>
      <c r="E307" s="6"/>
      <c r="F307"/>
      <c r="G307"/>
      <c r="H307"/>
    </row>
    <row r="308" spans="2:8" x14ac:dyDescent="0.3">
      <c r="B308" s="45"/>
      <c r="C308"/>
      <c r="D308"/>
      <c r="E308" s="6"/>
      <c r="F308"/>
      <c r="G308"/>
      <c r="H308"/>
    </row>
    <row r="309" spans="2:8" x14ac:dyDescent="0.3">
      <c r="B309" s="45"/>
      <c r="C309"/>
      <c r="D309"/>
      <c r="E309" s="6"/>
      <c r="F309"/>
      <c r="G309"/>
      <c r="H309"/>
    </row>
    <row r="310" spans="2:8" x14ac:dyDescent="0.3">
      <c r="B310" s="45"/>
      <c r="C310"/>
      <c r="D310"/>
      <c r="E310" s="6"/>
      <c r="F310"/>
      <c r="G310"/>
      <c r="H310"/>
    </row>
    <row r="311" spans="2:8" x14ac:dyDescent="0.3">
      <c r="B311" s="45"/>
      <c r="C311"/>
      <c r="D311"/>
      <c r="E311" s="6"/>
      <c r="F311"/>
      <c r="G311"/>
      <c r="H311"/>
    </row>
    <row r="312" spans="2:8" x14ac:dyDescent="0.3">
      <c r="B312" s="45"/>
      <c r="C312"/>
      <c r="D312"/>
      <c r="E312" s="6"/>
      <c r="F312"/>
      <c r="G312"/>
      <c r="H312"/>
    </row>
    <row r="313" spans="2:8" x14ac:dyDescent="0.3">
      <c r="B313" s="45"/>
      <c r="C313"/>
      <c r="D313"/>
      <c r="E313" s="6"/>
      <c r="F313"/>
      <c r="G313"/>
      <c r="H313"/>
    </row>
    <row r="314" spans="2:8" x14ac:dyDescent="0.3">
      <c r="B314" s="45"/>
      <c r="C314"/>
      <c r="D314"/>
      <c r="E314" s="6"/>
      <c r="F314"/>
      <c r="G314"/>
      <c r="H314"/>
    </row>
    <row r="315" spans="2:8" x14ac:dyDescent="0.3">
      <c r="B315" s="45"/>
      <c r="C315"/>
      <c r="D315"/>
      <c r="E315" s="6"/>
      <c r="F315"/>
      <c r="G315"/>
      <c r="H315"/>
    </row>
    <row r="316" spans="2:8" x14ac:dyDescent="0.3">
      <c r="B316" s="45"/>
      <c r="C316"/>
      <c r="D316"/>
      <c r="E316" s="6"/>
      <c r="F316"/>
      <c r="G316"/>
      <c r="H316"/>
    </row>
    <row r="317" spans="2:8" x14ac:dyDescent="0.3">
      <c r="B317" s="45"/>
      <c r="C317"/>
      <c r="D317"/>
      <c r="E317" s="6"/>
      <c r="F317"/>
      <c r="G317"/>
      <c r="H317"/>
    </row>
    <row r="318" spans="2:8" x14ac:dyDescent="0.3">
      <c r="B318" s="45"/>
      <c r="C318"/>
      <c r="D318"/>
      <c r="E318" s="6"/>
      <c r="F318"/>
      <c r="G318"/>
      <c r="H318"/>
    </row>
    <row r="319" spans="2:8" x14ac:dyDescent="0.3">
      <c r="B319" s="45"/>
      <c r="C319"/>
      <c r="D319"/>
      <c r="E319" s="6"/>
      <c r="F319"/>
      <c r="G319"/>
      <c r="H319"/>
    </row>
    <row r="320" spans="2:8" x14ac:dyDescent="0.3">
      <c r="B320" s="45"/>
      <c r="C320"/>
      <c r="D320"/>
      <c r="E320" s="6"/>
      <c r="F320"/>
      <c r="G320"/>
      <c r="H320"/>
    </row>
    <row r="321" spans="2:8" x14ac:dyDescent="0.3">
      <c r="B321" s="45"/>
      <c r="C321"/>
      <c r="D321"/>
      <c r="E321" s="6"/>
      <c r="F321"/>
      <c r="G321"/>
      <c r="H321"/>
    </row>
    <row r="322" spans="2:8" x14ac:dyDescent="0.3">
      <c r="B322" s="45"/>
      <c r="C322"/>
      <c r="D322"/>
      <c r="E322" s="6"/>
      <c r="F322"/>
      <c r="G322"/>
      <c r="H322"/>
    </row>
    <row r="323" spans="2:8" x14ac:dyDescent="0.3">
      <c r="B323" s="45"/>
      <c r="C323"/>
      <c r="D323"/>
      <c r="E323" s="6"/>
      <c r="F323"/>
      <c r="G323"/>
      <c r="H323"/>
    </row>
    <row r="324" spans="2:8" x14ac:dyDescent="0.3">
      <c r="B324" s="45"/>
      <c r="C324"/>
      <c r="D324"/>
      <c r="E324" s="6"/>
      <c r="F324"/>
      <c r="G324"/>
      <c r="H324"/>
    </row>
    <row r="325" spans="2:8" x14ac:dyDescent="0.3">
      <c r="B325" s="45"/>
      <c r="C325"/>
      <c r="D325"/>
      <c r="E325" s="6"/>
      <c r="F325"/>
      <c r="G325"/>
      <c r="H325"/>
    </row>
    <row r="326" spans="2:8" x14ac:dyDescent="0.3">
      <c r="B326" s="45"/>
      <c r="C326"/>
      <c r="D326"/>
      <c r="E326" s="6"/>
      <c r="F326"/>
      <c r="G326"/>
      <c r="H326"/>
    </row>
    <row r="327" spans="2:8" x14ac:dyDescent="0.3">
      <c r="B327" s="45"/>
      <c r="C327"/>
      <c r="D327"/>
      <c r="E327" s="6"/>
      <c r="F327"/>
      <c r="G327"/>
      <c r="H327"/>
    </row>
    <row r="328" spans="2:8" x14ac:dyDescent="0.3">
      <c r="B328" s="45"/>
      <c r="C328"/>
      <c r="D328"/>
      <c r="E328" s="6"/>
      <c r="F328"/>
      <c r="G328"/>
      <c r="H328"/>
    </row>
    <row r="329" spans="2:8" x14ac:dyDescent="0.3">
      <c r="B329" s="45"/>
      <c r="C329"/>
      <c r="D329"/>
      <c r="E329" s="6"/>
      <c r="F329"/>
      <c r="G329"/>
      <c r="H329"/>
    </row>
    <row r="330" spans="2:8" x14ac:dyDescent="0.3">
      <c r="B330" s="45"/>
      <c r="C330"/>
      <c r="D330"/>
      <c r="E330" s="6"/>
      <c r="F330"/>
      <c r="G330"/>
      <c r="H330"/>
    </row>
    <row r="331" spans="2:8" x14ac:dyDescent="0.3">
      <c r="B331" s="45"/>
      <c r="C331"/>
      <c r="D331"/>
      <c r="E331" s="6"/>
      <c r="F331"/>
      <c r="G331"/>
      <c r="H331"/>
    </row>
    <row r="332" spans="2:8" x14ac:dyDescent="0.3">
      <c r="B332" s="45"/>
      <c r="C332"/>
      <c r="D332"/>
      <c r="E332" s="6"/>
      <c r="F332"/>
      <c r="G332"/>
      <c r="H332"/>
    </row>
    <row r="333" spans="2:8" x14ac:dyDescent="0.3">
      <c r="B333" s="45"/>
      <c r="C333"/>
      <c r="D333"/>
      <c r="E333" s="6"/>
      <c r="F333"/>
      <c r="G333"/>
      <c r="H333"/>
    </row>
    <row r="334" spans="2:8" x14ac:dyDescent="0.3">
      <c r="B334" s="45"/>
      <c r="C334"/>
      <c r="D334"/>
      <c r="E334" s="6"/>
      <c r="F334"/>
      <c r="G334"/>
      <c r="H334"/>
    </row>
    <row r="335" spans="2:8" x14ac:dyDescent="0.3">
      <c r="B335" s="45"/>
      <c r="C335"/>
      <c r="D335"/>
      <c r="E335" s="6"/>
      <c r="F335"/>
      <c r="G335"/>
      <c r="H335"/>
    </row>
    <row r="336" spans="2:8" x14ac:dyDescent="0.3">
      <c r="B336" s="45"/>
      <c r="C336"/>
      <c r="D336"/>
      <c r="E336" s="6"/>
      <c r="F336"/>
      <c r="G336"/>
      <c r="H336"/>
    </row>
    <row r="337" spans="2:8" x14ac:dyDescent="0.3">
      <c r="B337" s="45"/>
      <c r="C337"/>
      <c r="D337"/>
      <c r="E337" s="6"/>
      <c r="F337"/>
      <c r="G337"/>
      <c r="H337"/>
    </row>
    <row r="338" spans="2:8" x14ac:dyDescent="0.3">
      <c r="B338" s="45"/>
      <c r="C338"/>
      <c r="D338"/>
      <c r="E338" s="6"/>
      <c r="F338"/>
      <c r="G338"/>
      <c r="H338"/>
    </row>
    <row r="339" spans="2:8" x14ac:dyDescent="0.3">
      <c r="B339" s="45"/>
      <c r="C339"/>
      <c r="D339"/>
      <c r="E339" s="6"/>
      <c r="F339"/>
      <c r="G339"/>
      <c r="H339"/>
    </row>
    <row r="340" spans="2:8" x14ac:dyDescent="0.3">
      <c r="B340" s="45"/>
      <c r="C340"/>
      <c r="D340"/>
      <c r="E340" s="6"/>
      <c r="F340"/>
      <c r="G340"/>
      <c r="H340"/>
    </row>
    <row r="341" spans="2:8" x14ac:dyDescent="0.3">
      <c r="B341" s="45"/>
      <c r="C341"/>
      <c r="D341"/>
      <c r="E341" s="6"/>
      <c r="F341"/>
      <c r="G341"/>
      <c r="H341"/>
    </row>
    <row r="342" spans="2:8" x14ac:dyDescent="0.3">
      <c r="B342" s="45"/>
      <c r="C342"/>
      <c r="D342"/>
      <c r="E342" s="6"/>
      <c r="F342"/>
      <c r="G342"/>
      <c r="H342"/>
    </row>
    <row r="343" spans="2:8" x14ac:dyDescent="0.3">
      <c r="B343" s="45"/>
      <c r="C343"/>
      <c r="D343"/>
      <c r="E343" s="6"/>
      <c r="F343"/>
      <c r="G343"/>
      <c r="H343"/>
    </row>
    <row r="344" spans="2:8" x14ac:dyDescent="0.3">
      <c r="B344" s="45"/>
      <c r="C344"/>
      <c r="D344"/>
      <c r="E344" s="6"/>
      <c r="F344"/>
      <c r="G344"/>
      <c r="H344"/>
    </row>
    <row r="345" spans="2:8" x14ac:dyDescent="0.3">
      <c r="B345" s="45"/>
      <c r="C345"/>
      <c r="D345"/>
      <c r="E345" s="6"/>
      <c r="F345"/>
      <c r="G345"/>
      <c r="H345"/>
    </row>
    <row r="346" spans="2:8" x14ac:dyDescent="0.3">
      <c r="B346" s="45"/>
      <c r="C346"/>
      <c r="D346"/>
      <c r="E346" s="6"/>
      <c r="F346"/>
      <c r="G346"/>
      <c r="H346"/>
    </row>
    <row r="347" spans="2:8" x14ac:dyDescent="0.3">
      <c r="B347" s="45"/>
      <c r="C347"/>
      <c r="D347"/>
      <c r="E347" s="6"/>
      <c r="F347"/>
      <c r="G347"/>
      <c r="H347"/>
    </row>
    <row r="348" spans="2:8" x14ac:dyDescent="0.3">
      <c r="B348" s="45"/>
      <c r="C348"/>
      <c r="D348"/>
      <c r="E348" s="6"/>
      <c r="F348"/>
      <c r="G348"/>
      <c r="H348"/>
    </row>
    <row r="349" spans="2:8" x14ac:dyDescent="0.3">
      <c r="B349" s="45"/>
      <c r="C349"/>
      <c r="D349"/>
      <c r="E349" s="6"/>
      <c r="F349"/>
      <c r="G349"/>
      <c r="H349"/>
    </row>
    <row r="350" spans="2:8" x14ac:dyDescent="0.3">
      <c r="B350" s="45"/>
      <c r="C350"/>
      <c r="D350"/>
      <c r="E350" s="6"/>
      <c r="F350"/>
      <c r="G350"/>
      <c r="H350"/>
    </row>
    <row r="351" spans="2:8" x14ac:dyDescent="0.3">
      <c r="B351" s="45"/>
      <c r="C351"/>
      <c r="D351"/>
      <c r="E351" s="6"/>
      <c r="F351"/>
      <c r="G351"/>
      <c r="H351"/>
    </row>
    <row r="352" spans="2:8" x14ac:dyDescent="0.3">
      <c r="B352" s="45"/>
      <c r="C352"/>
      <c r="D352"/>
      <c r="E352" s="6"/>
      <c r="F352"/>
      <c r="G352"/>
      <c r="H352"/>
    </row>
    <row r="353" spans="2:8" x14ac:dyDescent="0.3">
      <c r="B353" s="45"/>
      <c r="C353"/>
      <c r="D353"/>
      <c r="E353" s="6"/>
      <c r="F353"/>
      <c r="G353"/>
      <c r="H353"/>
    </row>
    <row r="354" spans="2:8" x14ac:dyDescent="0.3">
      <c r="B354" s="45"/>
      <c r="C354"/>
      <c r="D354"/>
      <c r="E354" s="6"/>
      <c r="F354"/>
      <c r="G354"/>
      <c r="H354"/>
    </row>
    <row r="355" spans="2:8" x14ac:dyDescent="0.3">
      <c r="B355" s="45"/>
      <c r="C355"/>
      <c r="D355"/>
      <c r="E355" s="6"/>
      <c r="F355"/>
      <c r="G355"/>
      <c r="H355"/>
    </row>
    <row r="356" spans="2:8" x14ac:dyDescent="0.3">
      <c r="B356" s="45"/>
      <c r="C356"/>
      <c r="D356"/>
      <c r="E356" s="6"/>
      <c r="F356"/>
      <c r="G356"/>
      <c r="H356"/>
    </row>
    <row r="357" spans="2:8" x14ac:dyDescent="0.3">
      <c r="B357" s="45"/>
      <c r="C357"/>
      <c r="D357"/>
      <c r="E357" s="6"/>
      <c r="F357"/>
      <c r="G357"/>
      <c r="H357"/>
    </row>
    <row r="358" spans="2:8" x14ac:dyDescent="0.3">
      <c r="B358" s="45"/>
      <c r="C358"/>
      <c r="D358"/>
      <c r="E358" s="6"/>
      <c r="F358"/>
      <c r="G358"/>
      <c r="H358"/>
    </row>
    <row r="359" spans="2:8" x14ac:dyDescent="0.3">
      <c r="B359" s="45"/>
      <c r="C359"/>
      <c r="D359"/>
      <c r="E359" s="6"/>
      <c r="F359"/>
      <c r="G359"/>
      <c r="H359"/>
    </row>
    <row r="360" spans="2:8" x14ac:dyDescent="0.3">
      <c r="B360" s="45"/>
      <c r="C360"/>
      <c r="D360"/>
      <c r="E360" s="6"/>
      <c r="F360"/>
      <c r="G360"/>
      <c r="H360"/>
    </row>
    <row r="361" spans="2:8" x14ac:dyDescent="0.3">
      <c r="B361" s="45"/>
      <c r="C361"/>
      <c r="D361"/>
      <c r="E361" s="6"/>
      <c r="F361"/>
      <c r="G361"/>
      <c r="H361"/>
    </row>
    <row r="362" spans="2:8" x14ac:dyDescent="0.3">
      <c r="B362" s="45"/>
      <c r="C362"/>
      <c r="D362"/>
      <c r="E362" s="6"/>
      <c r="F362"/>
      <c r="G362"/>
      <c r="H362"/>
    </row>
    <row r="363" spans="2:8" x14ac:dyDescent="0.3">
      <c r="B363" s="45"/>
      <c r="C363"/>
      <c r="D363"/>
      <c r="E363" s="6"/>
      <c r="F363"/>
      <c r="G363"/>
      <c r="H363"/>
    </row>
    <row r="364" spans="2:8" x14ac:dyDescent="0.3">
      <c r="B364" s="45"/>
      <c r="C364"/>
      <c r="D364"/>
      <c r="E364" s="6"/>
      <c r="F364"/>
      <c r="G364"/>
      <c r="H364"/>
    </row>
    <row r="365" spans="2:8" x14ac:dyDescent="0.3">
      <c r="B365" s="45"/>
      <c r="C365"/>
      <c r="D365"/>
      <c r="E365" s="6"/>
      <c r="F365"/>
      <c r="G365"/>
      <c r="H365"/>
    </row>
    <row r="366" spans="2:8" x14ac:dyDescent="0.3">
      <c r="B366" s="45"/>
      <c r="C366"/>
      <c r="D366"/>
      <c r="E366" s="6"/>
      <c r="F366"/>
      <c r="G366"/>
      <c r="H366"/>
    </row>
    <row r="367" spans="2:8" x14ac:dyDescent="0.3">
      <c r="B367" s="45"/>
      <c r="C367"/>
      <c r="D367"/>
      <c r="E367" s="6"/>
      <c r="F367"/>
      <c r="G367"/>
      <c r="H367"/>
    </row>
    <row r="368" spans="2:8" x14ac:dyDescent="0.3">
      <c r="B368" s="45"/>
      <c r="C368"/>
      <c r="D368"/>
      <c r="E368" s="6"/>
      <c r="F368"/>
      <c r="G368"/>
      <c r="H368"/>
    </row>
    <row r="369" spans="2:8" x14ac:dyDescent="0.3">
      <c r="B369" s="45"/>
      <c r="C369"/>
      <c r="D369"/>
      <c r="E369" s="6"/>
      <c r="F369"/>
      <c r="G369"/>
      <c r="H369"/>
    </row>
    <row r="370" spans="2:8" x14ac:dyDescent="0.3">
      <c r="B370" s="45"/>
      <c r="C370"/>
      <c r="D370"/>
      <c r="E370" s="6"/>
      <c r="F370"/>
      <c r="G370"/>
      <c r="H370"/>
    </row>
    <row r="371" spans="2:8" x14ac:dyDescent="0.3">
      <c r="B371" s="45"/>
      <c r="C371"/>
      <c r="D371"/>
      <c r="E371" s="6"/>
      <c r="F371"/>
      <c r="G371"/>
      <c r="H371"/>
    </row>
    <row r="372" spans="2:8" x14ac:dyDescent="0.3">
      <c r="B372" s="45"/>
      <c r="C372"/>
      <c r="D372"/>
      <c r="E372" s="6"/>
      <c r="F372"/>
      <c r="G372"/>
      <c r="H372"/>
    </row>
    <row r="373" spans="2:8" x14ac:dyDescent="0.3">
      <c r="B373" s="45"/>
      <c r="C373"/>
      <c r="D373"/>
      <c r="E373" s="6"/>
      <c r="F373"/>
      <c r="G373"/>
      <c r="H373"/>
    </row>
    <row r="374" spans="2:8" x14ac:dyDescent="0.3">
      <c r="B374" s="45"/>
      <c r="C374"/>
      <c r="D374"/>
      <c r="E374" s="6"/>
      <c r="F374"/>
      <c r="G374"/>
      <c r="H374"/>
    </row>
    <row r="375" spans="2:8" x14ac:dyDescent="0.3">
      <c r="B375" s="45"/>
      <c r="C375"/>
      <c r="D375"/>
      <c r="E375" s="6"/>
      <c r="F375"/>
      <c r="G375"/>
      <c r="H375"/>
    </row>
    <row r="376" spans="2:8" x14ac:dyDescent="0.3">
      <c r="B376" s="45"/>
      <c r="C376"/>
      <c r="D376"/>
      <c r="E376" s="6"/>
      <c r="F376"/>
      <c r="G376"/>
      <c r="H376"/>
    </row>
    <row r="377" spans="2:8" x14ac:dyDescent="0.3">
      <c r="B377" s="45"/>
      <c r="C377"/>
      <c r="D377"/>
      <c r="E377" s="6"/>
      <c r="F377"/>
      <c r="G377"/>
      <c r="H377"/>
    </row>
    <row r="378" spans="2:8" x14ac:dyDescent="0.3">
      <c r="B378" s="45"/>
      <c r="C378"/>
      <c r="D378"/>
      <c r="E378" s="6"/>
      <c r="F378"/>
      <c r="G378"/>
      <c r="H378"/>
    </row>
    <row r="379" spans="2:8" x14ac:dyDescent="0.3">
      <c r="B379" s="45"/>
      <c r="C379"/>
      <c r="D379"/>
      <c r="E379" s="6"/>
      <c r="F379"/>
      <c r="G379"/>
      <c r="H379"/>
    </row>
    <row r="380" spans="2:8" x14ac:dyDescent="0.3">
      <c r="B380" s="45"/>
      <c r="C380"/>
      <c r="D380"/>
      <c r="E380" s="6"/>
      <c r="F380"/>
      <c r="G380"/>
      <c r="H380"/>
    </row>
    <row r="381" spans="2:8" x14ac:dyDescent="0.3">
      <c r="B381" s="45"/>
      <c r="C381"/>
      <c r="D381"/>
      <c r="E381" s="6"/>
      <c r="F381"/>
      <c r="G381"/>
      <c r="H381"/>
    </row>
    <row r="382" spans="2:8" x14ac:dyDescent="0.3">
      <c r="B382" s="45"/>
      <c r="C382"/>
      <c r="D382"/>
      <c r="E382" s="6"/>
      <c r="F382"/>
      <c r="G382"/>
      <c r="H382"/>
    </row>
    <row r="383" spans="2:8" x14ac:dyDescent="0.3">
      <c r="B383" s="45"/>
      <c r="C383"/>
      <c r="D383"/>
      <c r="E383" s="6"/>
      <c r="F383"/>
      <c r="G383"/>
      <c r="H383"/>
    </row>
    <row r="384" spans="2:8" x14ac:dyDescent="0.3">
      <c r="B384" s="45"/>
      <c r="C384"/>
      <c r="D384"/>
      <c r="E384" s="6"/>
      <c r="F384"/>
      <c r="G384"/>
      <c r="H384"/>
    </row>
    <row r="385" spans="2:8" x14ac:dyDescent="0.3">
      <c r="B385" s="45"/>
      <c r="C385"/>
      <c r="D385"/>
      <c r="E385" s="6"/>
      <c r="F385"/>
      <c r="G385"/>
      <c r="H385"/>
    </row>
    <row r="386" spans="2:8" x14ac:dyDescent="0.3">
      <c r="B386" s="45"/>
      <c r="C386"/>
      <c r="D386"/>
      <c r="E386" s="6"/>
      <c r="F386"/>
      <c r="G386"/>
      <c r="H386"/>
    </row>
    <row r="387" spans="2:8" x14ac:dyDescent="0.3">
      <c r="B387" s="45"/>
      <c r="C387"/>
      <c r="D387"/>
      <c r="E387" s="6"/>
      <c r="F387"/>
      <c r="G387"/>
      <c r="H387"/>
    </row>
    <row r="388" spans="2:8" x14ac:dyDescent="0.3">
      <c r="B388" s="45"/>
      <c r="C388"/>
      <c r="D388"/>
      <c r="E388" s="6"/>
      <c r="F388"/>
      <c r="G388"/>
      <c r="H388"/>
    </row>
    <row r="389" spans="2:8" x14ac:dyDescent="0.3">
      <c r="B389" s="45"/>
      <c r="C389"/>
      <c r="D389"/>
      <c r="E389" s="6"/>
      <c r="F389"/>
      <c r="G389"/>
      <c r="H389"/>
    </row>
    <row r="390" spans="2:8" x14ac:dyDescent="0.3">
      <c r="B390" s="45"/>
      <c r="C390"/>
      <c r="D390"/>
      <c r="E390" s="6"/>
      <c r="F390"/>
      <c r="G390"/>
      <c r="H390"/>
    </row>
    <row r="391" spans="2:8" x14ac:dyDescent="0.3">
      <c r="B391" s="45"/>
      <c r="C391"/>
      <c r="D391"/>
      <c r="E391" s="6"/>
      <c r="F391"/>
      <c r="G391"/>
      <c r="H391"/>
    </row>
    <row r="392" spans="2:8" x14ac:dyDescent="0.3">
      <c r="B392" s="45"/>
      <c r="C392"/>
      <c r="D392"/>
      <c r="E392" s="6"/>
      <c r="F392"/>
      <c r="G392"/>
      <c r="H392"/>
    </row>
    <row r="393" spans="2:8" x14ac:dyDescent="0.3">
      <c r="B393" s="45"/>
      <c r="C393"/>
      <c r="D393"/>
      <c r="E393" s="6"/>
      <c r="F393"/>
      <c r="G393"/>
      <c r="H393"/>
    </row>
    <row r="394" spans="2:8" x14ac:dyDescent="0.3">
      <c r="B394" s="45"/>
      <c r="C394"/>
      <c r="D394"/>
      <c r="E394" s="6"/>
      <c r="F394"/>
      <c r="G394"/>
      <c r="H394"/>
    </row>
    <row r="395" spans="2:8" x14ac:dyDescent="0.3">
      <c r="B395" s="45"/>
      <c r="C395"/>
      <c r="D395"/>
      <c r="E395" s="6"/>
      <c r="F395"/>
      <c r="G395"/>
      <c r="H395"/>
    </row>
    <row r="396" spans="2:8" x14ac:dyDescent="0.3">
      <c r="B396" s="45"/>
      <c r="C396"/>
      <c r="D396"/>
      <c r="E396" s="6"/>
      <c r="F396"/>
      <c r="G396"/>
      <c r="H396"/>
    </row>
    <row r="397" spans="2:8" x14ac:dyDescent="0.3">
      <c r="B397" s="45"/>
      <c r="C397"/>
      <c r="D397"/>
      <c r="E397" s="6"/>
      <c r="F397"/>
      <c r="G397"/>
      <c r="H397"/>
    </row>
    <row r="398" spans="2:8" x14ac:dyDescent="0.3">
      <c r="B398" s="45"/>
      <c r="C398"/>
      <c r="D398"/>
      <c r="E398" s="6"/>
      <c r="F398"/>
      <c r="G398"/>
      <c r="H398"/>
    </row>
    <row r="399" spans="2:8" x14ac:dyDescent="0.3">
      <c r="B399" s="45"/>
      <c r="C399"/>
      <c r="D399"/>
      <c r="E399" s="6"/>
      <c r="F399"/>
      <c r="G399"/>
      <c r="H399"/>
    </row>
    <row r="400" spans="2:8" x14ac:dyDescent="0.3">
      <c r="B400" s="45"/>
      <c r="C400"/>
      <c r="D400"/>
      <c r="E400" s="6"/>
      <c r="F400"/>
      <c r="G400"/>
      <c r="H400"/>
    </row>
    <row r="401" spans="2:8" x14ac:dyDescent="0.3">
      <c r="B401" s="45"/>
      <c r="C401"/>
      <c r="D401"/>
      <c r="E401" s="6"/>
      <c r="F401"/>
      <c r="G401"/>
      <c r="H401"/>
    </row>
    <row r="402" spans="2:8" x14ac:dyDescent="0.3">
      <c r="B402" s="45"/>
      <c r="C402"/>
      <c r="D402"/>
      <c r="E402" s="6"/>
      <c r="F402"/>
      <c r="G402"/>
      <c r="H402"/>
    </row>
    <row r="403" spans="2:8" x14ac:dyDescent="0.3">
      <c r="B403" s="45"/>
      <c r="C403"/>
      <c r="D403"/>
      <c r="E403" s="6"/>
      <c r="F403"/>
      <c r="G403"/>
      <c r="H403"/>
    </row>
    <row r="404" spans="2:8" x14ac:dyDescent="0.3">
      <c r="B404" s="45"/>
      <c r="C404"/>
      <c r="D404"/>
      <c r="E404" s="6"/>
      <c r="F404"/>
      <c r="G404"/>
      <c r="H404"/>
    </row>
    <row r="405" spans="2:8" x14ac:dyDescent="0.3">
      <c r="B405" s="45"/>
      <c r="C405"/>
      <c r="D405"/>
      <c r="E405" s="6"/>
      <c r="F405"/>
      <c r="G405"/>
      <c r="H405"/>
    </row>
    <row r="406" spans="2:8" x14ac:dyDescent="0.3">
      <c r="B406" s="45"/>
      <c r="C406"/>
      <c r="D406"/>
      <c r="E406" s="6"/>
      <c r="F406"/>
      <c r="G406"/>
      <c r="H406"/>
    </row>
    <row r="407" spans="2:8" x14ac:dyDescent="0.3">
      <c r="B407" s="45"/>
      <c r="C407"/>
      <c r="D407"/>
      <c r="E407" s="6"/>
      <c r="F407"/>
      <c r="G407"/>
      <c r="H407"/>
    </row>
    <row r="408" spans="2:8" x14ac:dyDescent="0.3">
      <c r="B408" s="45"/>
      <c r="C408"/>
      <c r="D408"/>
      <c r="E408" s="6"/>
      <c r="F408"/>
      <c r="G408"/>
      <c r="H408"/>
    </row>
    <row r="409" spans="2:8" x14ac:dyDescent="0.3">
      <c r="B409" s="45"/>
      <c r="C409"/>
      <c r="D409"/>
      <c r="E409" s="6"/>
      <c r="F409"/>
      <c r="G409"/>
      <c r="H409"/>
    </row>
    <row r="410" spans="2:8" x14ac:dyDescent="0.3">
      <c r="B410" s="45"/>
      <c r="C410"/>
      <c r="D410"/>
      <c r="E410" s="6"/>
      <c r="F410"/>
      <c r="G410"/>
      <c r="H410"/>
    </row>
    <row r="411" spans="2:8" x14ac:dyDescent="0.3">
      <c r="B411" s="45"/>
      <c r="C411"/>
      <c r="D411"/>
      <c r="E411" s="6"/>
      <c r="F411"/>
      <c r="G411"/>
      <c r="H411"/>
    </row>
    <row r="412" spans="2:8" x14ac:dyDescent="0.3">
      <c r="B412" s="45"/>
      <c r="C412"/>
      <c r="D412"/>
      <c r="E412" s="6"/>
      <c r="F412"/>
      <c r="G412"/>
      <c r="H412"/>
    </row>
    <row r="413" spans="2:8" x14ac:dyDescent="0.3">
      <c r="B413" s="45"/>
      <c r="C413"/>
      <c r="D413"/>
      <c r="E413" s="6"/>
      <c r="F413"/>
      <c r="G413"/>
      <c r="H413"/>
    </row>
    <row r="414" spans="2:8" x14ac:dyDescent="0.3">
      <c r="B414" s="45"/>
      <c r="C414"/>
      <c r="D414"/>
      <c r="E414" s="6"/>
      <c r="F414"/>
      <c r="G414"/>
      <c r="H414"/>
    </row>
    <row r="415" spans="2:8" x14ac:dyDescent="0.3">
      <c r="B415" s="45"/>
      <c r="C415"/>
      <c r="D415"/>
      <c r="E415" s="6"/>
      <c r="F415"/>
      <c r="G415"/>
      <c r="H415"/>
    </row>
    <row r="416" spans="2:8" x14ac:dyDescent="0.3">
      <c r="B416" s="45"/>
      <c r="C416"/>
      <c r="D416"/>
      <c r="E416" s="6"/>
      <c r="F416"/>
      <c r="G416"/>
      <c r="H416"/>
    </row>
    <row r="417" spans="2:8" x14ac:dyDescent="0.3">
      <c r="B417" s="45"/>
      <c r="C417"/>
      <c r="D417"/>
      <c r="E417" s="6"/>
      <c r="F417"/>
      <c r="G417"/>
      <c r="H417"/>
    </row>
    <row r="418" spans="2:8" x14ac:dyDescent="0.3">
      <c r="B418" s="45"/>
      <c r="C418"/>
      <c r="D418"/>
      <c r="E418" s="6"/>
      <c r="F418"/>
      <c r="G418"/>
      <c r="H418"/>
    </row>
    <row r="419" spans="2:8" x14ac:dyDescent="0.3">
      <c r="B419" s="45"/>
      <c r="C419"/>
      <c r="D419"/>
      <c r="E419" s="6"/>
      <c r="F419"/>
      <c r="G419"/>
      <c r="H419"/>
    </row>
    <row r="420" spans="2:8" x14ac:dyDescent="0.3">
      <c r="B420" s="45"/>
      <c r="C420"/>
      <c r="D420"/>
      <c r="E420" s="6"/>
      <c r="F420"/>
      <c r="G420"/>
      <c r="H420"/>
    </row>
    <row r="421" spans="2:8" x14ac:dyDescent="0.3">
      <c r="B421" s="45"/>
      <c r="C421"/>
      <c r="D421"/>
      <c r="E421" s="6"/>
      <c r="F421"/>
      <c r="G421"/>
      <c r="H421"/>
    </row>
    <row r="422" spans="2:8" x14ac:dyDescent="0.3">
      <c r="B422" s="45"/>
      <c r="C422"/>
      <c r="D422"/>
      <c r="E422" s="6"/>
      <c r="F422"/>
      <c r="G422"/>
      <c r="H422"/>
    </row>
    <row r="423" spans="2:8" x14ac:dyDescent="0.3">
      <c r="B423" s="45"/>
      <c r="C423"/>
      <c r="D423"/>
      <c r="E423" s="6"/>
      <c r="F423"/>
      <c r="G423"/>
      <c r="H423"/>
    </row>
    <row r="424" spans="2:8" x14ac:dyDescent="0.3">
      <c r="B424" s="45"/>
      <c r="C424"/>
      <c r="D424"/>
      <c r="E424" s="6"/>
      <c r="F424"/>
      <c r="G424"/>
      <c r="H424"/>
    </row>
    <row r="425" spans="2:8" x14ac:dyDescent="0.3">
      <c r="B425" s="45"/>
      <c r="C425"/>
      <c r="D425"/>
      <c r="E425" s="6"/>
      <c r="F425"/>
      <c r="G425"/>
      <c r="H425"/>
    </row>
    <row r="426" spans="2:8" x14ac:dyDescent="0.3">
      <c r="B426" s="45"/>
      <c r="C426"/>
      <c r="D426"/>
      <c r="E426" s="6"/>
      <c r="F426"/>
      <c r="G426"/>
      <c r="H426"/>
    </row>
    <row r="427" spans="2:8" x14ac:dyDescent="0.3">
      <c r="B427" s="45"/>
      <c r="C427"/>
      <c r="D427"/>
      <c r="E427" s="6"/>
      <c r="F427"/>
      <c r="G427"/>
      <c r="H427"/>
    </row>
    <row r="428" spans="2:8" x14ac:dyDescent="0.3">
      <c r="B428" s="45"/>
      <c r="C428"/>
      <c r="D428"/>
      <c r="E428" s="6"/>
      <c r="F428"/>
      <c r="G428"/>
      <c r="H428"/>
    </row>
    <row r="429" spans="2:8" x14ac:dyDescent="0.3">
      <c r="B429" s="45"/>
      <c r="C429"/>
      <c r="D429"/>
      <c r="E429" s="6"/>
      <c r="F429"/>
      <c r="G429"/>
      <c r="H429"/>
    </row>
    <row r="430" spans="2:8" x14ac:dyDescent="0.3">
      <c r="B430" s="45"/>
      <c r="C430"/>
      <c r="D430"/>
      <c r="E430" s="6"/>
      <c r="F430"/>
      <c r="G430"/>
      <c r="H430"/>
    </row>
    <row r="431" spans="2:8" x14ac:dyDescent="0.3">
      <c r="B431" s="45"/>
      <c r="C431"/>
      <c r="D431"/>
      <c r="E431" s="6"/>
      <c r="F431"/>
      <c r="G431"/>
      <c r="H431"/>
    </row>
    <row r="432" spans="2:8" x14ac:dyDescent="0.3">
      <c r="B432" s="45"/>
      <c r="C432"/>
      <c r="D432"/>
      <c r="E432" s="6"/>
      <c r="F432"/>
      <c r="G432"/>
      <c r="H432"/>
    </row>
    <row r="433" spans="2:8" x14ac:dyDescent="0.3">
      <c r="B433" s="45"/>
      <c r="C433"/>
      <c r="D433"/>
      <c r="E433" s="6"/>
      <c r="F433"/>
      <c r="G433"/>
      <c r="H433"/>
    </row>
    <row r="434" spans="2:8" x14ac:dyDescent="0.3">
      <c r="B434" s="45"/>
      <c r="C434"/>
      <c r="D434"/>
      <c r="E434" s="6"/>
      <c r="F434"/>
      <c r="G434"/>
      <c r="H434"/>
    </row>
    <row r="435" spans="2:8" x14ac:dyDescent="0.3">
      <c r="B435" s="45"/>
      <c r="C435"/>
      <c r="D435"/>
      <c r="E435" s="6"/>
      <c r="F435"/>
      <c r="G435"/>
      <c r="H435"/>
    </row>
    <row r="436" spans="2:8" x14ac:dyDescent="0.3">
      <c r="B436" s="45"/>
      <c r="C436"/>
      <c r="D436"/>
      <c r="E436" s="6"/>
      <c r="F436"/>
      <c r="G436"/>
      <c r="H436"/>
    </row>
    <row r="437" spans="2:8" x14ac:dyDescent="0.3">
      <c r="B437" s="45"/>
      <c r="C437"/>
      <c r="D437"/>
      <c r="E437" s="6"/>
      <c r="F437"/>
      <c r="G437"/>
      <c r="H437"/>
    </row>
    <row r="438" spans="2:8" x14ac:dyDescent="0.3">
      <c r="B438" s="45"/>
      <c r="C438"/>
      <c r="D438"/>
      <c r="E438" s="6"/>
      <c r="F438"/>
      <c r="G438"/>
      <c r="H438"/>
    </row>
    <row r="439" spans="2:8" x14ac:dyDescent="0.3">
      <c r="B439" s="45"/>
      <c r="C439"/>
      <c r="D439"/>
      <c r="E439" s="6"/>
      <c r="F439"/>
      <c r="G439"/>
      <c r="H439"/>
    </row>
    <row r="440" spans="2:8" x14ac:dyDescent="0.3">
      <c r="B440" s="45"/>
      <c r="C440"/>
      <c r="D440"/>
      <c r="E440" s="6"/>
      <c r="F440"/>
      <c r="G440"/>
      <c r="H440"/>
    </row>
    <row r="441" spans="2:8" x14ac:dyDescent="0.3">
      <c r="B441" s="45"/>
      <c r="C441"/>
      <c r="D441"/>
      <c r="E441" s="6"/>
      <c r="F441"/>
      <c r="G441"/>
      <c r="H441"/>
    </row>
    <row r="442" spans="2:8" x14ac:dyDescent="0.3">
      <c r="B442" s="45"/>
      <c r="C442"/>
      <c r="D442"/>
      <c r="E442" s="6"/>
      <c r="F442"/>
      <c r="G442"/>
      <c r="H442"/>
    </row>
    <row r="443" spans="2:8" x14ac:dyDescent="0.3">
      <c r="B443" s="45"/>
      <c r="C443"/>
      <c r="D443"/>
      <c r="E443" s="6"/>
      <c r="F443"/>
      <c r="G443"/>
      <c r="H443"/>
    </row>
    <row r="444" spans="2:8" x14ac:dyDescent="0.3">
      <c r="B444" s="45"/>
      <c r="C444"/>
      <c r="D444"/>
      <c r="E444" s="6"/>
      <c r="F444"/>
      <c r="G444"/>
      <c r="H444"/>
    </row>
    <row r="445" spans="2:8" x14ac:dyDescent="0.3">
      <c r="B445" s="45"/>
      <c r="C445"/>
      <c r="D445"/>
      <c r="E445" s="6"/>
      <c r="F445"/>
      <c r="G445"/>
      <c r="H445"/>
    </row>
    <row r="446" spans="2:8" x14ac:dyDescent="0.3">
      <c r="B446" s="45"/>
      <c r="C446"/>
      <c r="D446"/>
      <c r="E446" s="6"/>
      <c r="F446"/>
      <c r="G446"/>
      <c r="H446"/>
    </row>
    <row r="447" spans="2:8" x14ac:dyDescent="0.3">
      <c r="B447" s="45"/>
      <c r="C447"/>
      <c r="D447"/>
      <c r="E447" s="6"/>
      <c r="F447"/>
      <c r="G447"/>
      <c r="H447"/>
    </row>
    <row r="448" spans="2:8" x14ac:dyDescent="0.3">
      <c r="B448" s="45"/>
      <c r="C448"/>
      <c r="D448"/>
      <c r="E448" s="6"/>
      <c r="F448"/>
      <c r="G448"/>
      <c r="H448"/>
    </row>
    <row r="449" spans="2:8" x14ac:dyDescent="0.3">
      <c r="B449" s="45"/>
      <c r="C449"/>
      <c r="D449"/>
      <c r="E449" s="6"/>
      <c r="F449"/>
      <c r="G449"/>
      <c r="H449"/>
    </row>
    <row r="450" spans="2:8" x14ac:dyDescent="0.3">
      <c r="B450" s="45"/>
      <c r="C450"/>
      <c r="D450"/>
      <c r="E450" s="6"/>
      <c r="F450"/>
      <c r="G450"/>
      <c r="H450"/>
    </row>
    <row r="451" spans="2:8" x14ac:dyDescent="0.3">
      <c r="B451" s="45"/>
      <c r="C451"/>
      <c r="D451"/>
      <c r="E451" s="6"/>
      <c r="F451"/>
      <c r="G451"/>
      <c r="H451"/>
    </row>
    <row r="452" spans="2:8" x14ac:dyDescent="0.3">
      <c r="B452" s="45"/>
      <c r="C452"/>
      <c r="D452"/>
      <c r="E452" s="6"/>
      <c r="F452"/>
      <c r="G452"/>
      <c r="H452"/>
    </row>
    <row r="453" spans="2:8" x14ac:dyDescent="0.3">
      <c r="B453" s="45"/>
      <c r="C453"/>
      <c r="D453"/>
      <c r="E453" s="6"/>
      <c r="F453"/>
      <c r="G453"/>
      <c r="H453"/>
    </row>
    <row r="454" spans="2:8" x14ac:dyDescent="0.3">
      <c r="B454" s="45"/>
      <c r="C454"/>
      <c r="D454"/>
      <c r="E454" s="6"/>
      <c r="F454"/>
      <c r="G454"/>
      <c r="H454"/>
    </row>
    <row r="455" spans="2:8" x14ac:dyDescent="0.3">
      <c r="B455" s="45"/>
      <c r="C455"/>
      <c r="D455"/>
      <c r="E455" s="6"/>
      <c r="F455"/>
      <c r="G455"/>
      <c r="H455"/>
    </row>
    <row r="456" spans="2:8" x14ac:dyDescent="0.3">
      <c r="B456" s="45"/>
      <c r="C456"/>
      <c r="D456"/>
      <c r="E456" s="6"/>
      <c r="F456"/>
      <c r="G456"/>
      <c r="H456"/>
    </row>
    <row r="457" spans="2:8" x14ac:dyDescent="0.3">
      <c r="B457" s="45"/>
      <c r="C457"/>
      <c r="D457"/>
      <c r="E457" s="6"/>
      <c r="F457"/>
      <c r="G457"/>
      <c r="H457"/>
    </row>
    <row r="458" spans="2:8" x14ac:dyDescent="0.3">
      <c r="B458" s="45"/>
      <c r="C458"/>
      <c r="D458"/>
      <c r="E458" s="6"/>
      <c r="F458"/>
      <c r="G458"/>
      <c r="H458"/>
    </row>
    <row r="459" spans="2:8" x14ac:dyDescent="0.3">
      <c r="B459" s="45"/>
      <c r="C459"/>
      <c r="D459"/>
      <c r="E459" s="6"/>
      <c r="F459"/>
      <c r="G459"/>
      <c r="H459"/>
    </row>
    <row r="460" spans="2:8" x14ac:dyDescent="0.3">
      <c r="B460" s="45"/>
      <c r="C460"/>
      <c r="D460"/>
      <c r="E460" s="6"/>
      <c r="F460"/>
      <c r="G460"/>
      <c r="H460"/>
    </row>
    <row r="461" spans="2:8" x14ac:dyDescent="0.3">
      <c r="B461" s="45"/>
      <c r="C461"/>
      <c r="D461"/>
      <c r="E461" s="6"/>
      <c r="F461"/>
      <c r="G461"/>
      <c r="H461"/>
    </row>
    <row r="462" spans="2:8" x14ac:dyDescent="0.3">
      <c r="B462" s="45"/>
      <c r="C462"/>
      <c r="D462"/>
      <c r="E462" s="6"/>
      <c r="F462"/>
      <c r="G462"/>
      <c r="H462"/>
    </row>
    <row r="463" spans="2:8" x14ac:dyDescent="0.3">
      <c r="B463" s="45"/>
      <c r="C463"/>
      <c r="D463"/>
      <c r="E463" s="6"/>
      <c r="F463"/>
      <c r="G463"/>
      <c r="H463"/>
    </row>
    <row r="464" spans="2:8" x14ac:dyDescent="0.3">
      <c r="B464" s="45"/>
      <c r="C464"/>
      <c r="D464"/>
      <c r="E464" s="6"/>
      <c r="F464"/>
      <c r="G464"/>
      <c r="H464"/>
    </row>
    <row r="465" spans="2:8" x14ac:dyDescent="0.3">
      <c r="B465" s="45"/>
      <c r="C465"/>
      <c r="D465"/>
      <c r="E465" s="6"/>
      <c r="F465"/>
      <c r="G465"/>
      <c r="H465"/>
    </row>
    <row r="466" spans="2:8" x14ac:dyDescent="0.3">
      <c r="B466" s="45"/>
      <c r="C466"/>
      <c r="D466"/>
      <c r="E466" s="6"/>
      <c r="F466"/>
      <c r="G466"/>
      <c r="H466"/>
    </row>
    <row r="467" spans="2:8" x14ac:dyDescent="0.3">
      <c r="B467" s="45"/>
      <c r="C467"/>
      <c r="D467"/>
      <c r="E467" s="6"/>
      <c r="F467"/>
      <c r="G467"/>
      <c r="H467"/>
    </row>
    <row r="468" spans="2:8" x14ac:dyDescent="0.3">
      <c r="B468" s="45"/>
      <c r="C468"/>
      <c r="D468"/>
      <c r="E468" s="6"/>
      <c r="F468"/>
      <c r="G468"/>
      <c r="H468"/>
    </row>
    <row r="469" spans="2:8" x14ac:dyDescent="0.3">
      <c r="B469" s="45"/>
      <c r="C469"/>
      <c r="D469"/>
      <c r="E469" s="6"/>
      <c r="F469"/>
      <c r="G469"/>
      <c r="H469"/>
    </row>
    <row r="470" spans="2:8" x14ac:dyDescent="0.3">
      <c r="B470" s="45"/>
      <c r="C470"/>
      <c r="D470"/>
      <c r="E470" s="6"/>
      <c r="F470"/>
      <c r="G470"/>
      <c r="H470"/>
    </row>
    <row r="471" spans="2:8" x14ac:dyDescent="0.3">
      <c r="B471" s="45"/>
      <c r="C471"/>
      <c r="D471"/>
      <c r="E471" s="6"/>
      <c r="F471"/>
      <c r="G471"/>
      <c r="H471"/>
    </row>
    <row r="472" spans="2:8" x14ac:dyDescent="0.3">
      <c r="B472" s="45"/>
      <c r="C472"/>
      <c r="D472"/>
      <c r="E472" s="6"/>
      <c r="F472"/>
      <c r="G472"/>
      <c r="H472"/>
    </row>
    <row r="473" spans="2:8" x14ac:dyDescent="0.3">
      <c r="B473" s="45"/>
      <c r="C473"/>
      <c r="D473"/>
      <c r="E473" s="6"/>
      <c r="F473"/>
      <c r="G473"/>
      <c r="H473"/>
    </row>
    <row r="474" spans="2:8" x14ac:dyDescent="0.3">
      <c r="B474" s="45"/>
      <c r="C474"/>
      <c r="D474"/>
      <c r="E474" s="6"/>
      <c r="F474"/>
      <c r="G474"/>
      <c r="H474"/>
    </row>
    <row r="475" spans="2:8" x14ac:dyDescent="0.3">
      <c r="B475" s="45"/>
      <c r="C475"/>
      <c r="D475"/>
      <c r="E475" s="6"/>
      <c r="F475"/>
      <c r="G475"/>
      <c r="H475"/>
    </row>
    <row r="476" spans="2:8" x14ac:dyDescent="0.3">
      <c r="B476" s="45"/>
      <c r="C476"/>
      <c r="D476"/>
      <c r="E476" s="6"/>
      <c r="F476"/>
      <c r="G476"/>
      <c r="H476"/>
    </row>
    <row r="477" spans="2:8" x14ac:dyDescent="0.3">
      <c r="B477" s="45"/>
      <c r="C477"/>
      <c r="D477"/>
      <c r="E477" s="6"/>
      <c r="F477"/>
      <c r="G477"/>
      <c r="H477"/>
    </row>
    <row r="478" spans="2:8" x14ac:dyDescent="0.3">
      <c r="B478" s="45"/>
      <c r="C478"/>
      <c r="D478"/>
      <c r="E478" s="6"/>
      <c r="F478"/>
      <c r="G478"/>
      <c r="H478"/>
    </row>
    <row r="479" spans="2:8" x14ac:dyDescent="0.3">
      <c r="B479" s="45"/>
      <c r="C479"/>
      <c r="D479"/>
      <c r="E479" s="6"/>
      <c r="F479"/>
      <c r="G479"/>
      <c r="H479"/>
    </row>
    <row r="480" spans="2:8" x14ac:dyDescent="0.3">
      <c r="B480" s="45"/>
      <c r="C480"/>
      <c r="D480"/>
      <c r="E480" s="6"/>
      <c r="F480"/>
      <c r="G480"/>
      <c r="H480"/>
    </row>
    <row r="481" spans="2:8" x14ac:dyDescent="0.3">
      <c r="B481" s="45"/>
      <c r="C481"/>
      <c r="D481"/>
      <c r="E481" s="6"/>
      <c r="F481"/>
      <c r="G481"/>
      <c r="H481"/>
    </row>
    <row r="482" spans="2:8" x14ac:dyDescent="0.3">
      <c r="B482" s="45"/>
      <c r="C482"/>
      <c r="D482"/>
      <c r="E482" s="6"/>
      <c r="F482"/>
      <c r="G482"/>
      <c r="H482"/>
    </row>
    <row r="483" spans="2:8" x14ac:dyDescent="0.3">
      <c r="B483" s="45"/>
      <c r="C483"/>
      <c r="D483"/>
      <c r="E483" s="6"/>
      <c r="F483"/>
      <c r="G483"/>
      <c r="H483"/>
    </row>
    <row r="484" spans="2:8" x14ac:dyDescent="0.3">
      <c r="B484" s="45"/>
      <c r="C484"/>
      <c r="D484"/>
      <c r="E484" s="6"/>
      <c r="F484"/>
      <c r="G484"/>
      <c r="H484"/>
    </row>
    <row r="485" spans="2:8" x14ac:dyDescent="0.3">
      <c r="B485" s="45"/>
      <c r="C485"/>
      <c r="D485"/>
      <c r="E485" s="6"/>
      <c r="F485"/>
      <c r="G485"/>
      <c r="H485"/>
    </row>
    <row r="486" spans="2:8" x14ac:dyDescent="0.3">
      <c r="B486" s="45"/>
      <c r="C486"/>
      <c r="D486"/>
      <c r="E486" s="6"/>
      <c r="F486"/>
      <c r="G486"/>
      <c r="H486"/>
    </row>
    <row r="487" spans="2:8" x14ac:dyDescent="0.3">
      <c r="B487" s="45"/>
      <c r="C487"/>
      <c r="D487"/>
      <c r="E487" s="6"/>
      <c r="F487"/>
      <c r="G487"/>
      <c r="H487"/>
    </row>
    <row r="488" spans="2:8" x14ac:dyDescent="0.3">
      <c r="B488" s="45"/>
      <c r="C488"/>
      <c r="D488"/>
      <c r="E488" s="6"/>
      <c r="F488"/>
      <c r="G488"/>
      <c r="H488"/>
    </row>
    <row r="489" spans="2:8" x14ac:dyDescent="0.3">
      <c r="B489" s="45"/>
      <c r="C489"/>
      <c r="D489"/>
      <c r="E489" s="6"/>
      <c r="F489"/>
      <c r="G489"/>
      <c r="H489"/>
    </row>
    <row r="490" spans="2:8" x14ac:dyDescent="0.3">
      <c r="B490" s="45"/>
      <c r="C490"/>
      <c r="D490"/>
      <c r="E490" s="6"/>
      <c r="F490"/>
      <c r="G490"/>
      <c r="H490"/>
    </row>
    <row r="491" spans="2:8" x14ac:dyDescent="0.3">
      <c r="B491" s="45"/>
      <c r="C491"/>
      <c r="D491"/>
      <c r="E491" s="6"/>
      <c r="F491"/>
      <c r="G491"/>
      <c r="H491"/>
    </row>
    <row r="492" spans="2:8" x14ac:dyDescent="0.3">
      <c r="B492" s="45"/>
      <c r="C492"/>
      <c r="D492"/>
      <c r="E492" s="6"/>
      <c r="F492"/>
      <c r="G492"/>
      <c r="H492"/>
    </row>
    <row r="493" spans="2:8" x14ac:dyDescent="0.3">
      <c r="B493" s="45"/>
      <c r="C493"/>
      <c r="D493"/>
      <c r="E493" s="6"/>
      <c r="F493"/>
      <c r="G493"/>
      <c r="H493"/>
    </row>
    <row r="494" spans="2:8" x14ac:dyDescent="0.3">
      <c r="B494" s="45"/>
      <c r="C494"/>
      <c r="D494"/>
      <c r="E494" s="6"/>
      <c r="F494"/>
      <c r="G494"/>
      <c r="H494"/>
    </row>
    <row r="495" spans="2:8" x14ac:dyDescent="0.3">
      <c r="B495" s="45"/>
      <c r="C495"/>
      <c r="D495"/>
      <c r="E495" s="6"/>
      <c r="F495"/>
      <c r="G495"/>
      <c r="H495"/>
    </row>
    <row r="496" spans="2:8" x14ac:dyDescent="0.3">
      <c r="B496" s="45"/>
      <c r="C496"/>
      <c r="D496"/>
      <c r="E496" s="6"/>
      <c r="F496"/>
      <c r="G496"/>
      <c r="H496"/>
    </row>
    <row r="497" spans="2:8" x14ac:dyDescent="0.3">
      <c r="B497" s="45"/>
      <c r="C497"/>
      <c r="D497"/>
      <c r="E497" s="6"/>
      <c r="F497"/>
      <c r="G497"/>
      <c r="H497"/>
    </row>
    <row r="498" spans="2:8" x14ac:dyDescent="0.3">
      <c r="B498" s="45"/>
      <c r="C498"/>
      <c r="D498"/>
      <c r="E498" s="6"/>
      <c r="F498"/>
      <c r="G498"/>
      <c r="H498"/>
    </row>
    <row r="499" spans="2:8" x14ac:dyDescent="0.3">
      <c r="B499" s="45"/>
      <c r="C499"/>
      <c r="D499"/>
      <c r="E499" s="6"/>
      <c r="F499"/>
      <c r="G499"/>
      <c r="H499"/>
    </row>
    <row r="500" spans="2:8" x14ac:dyDescent="0.3">
      <c r="B500" s="45"/>
      <c r="C500"/>
      <c r="D500"/>
      <c r="E500" s="6"/>
      <c r="F500"/>
      <c r="G500"/>
      <c r="H500"/>
    </row>
    <row r="501" spans="2:8" x14ac:dyDescent="0.3">
      <c r="B501" s="45"/>
      <c r="C501"/>
      <c r="D501"/>
      <c r="E501" s="6"/>
      <c r="F501"/>
      <c r="G501"/>
      <c r="H501"/>
    </row>
    <row r="502" spans="2:8" x14ac:dyDescent="0.3">
      <c r="B502" s="45"/>
      <c r="C502"/>
      <c r="D502"/>
      <c r="E502" s="6"/>
      <c r="F502"/>
      <c r="G502"/>
      <c r="H502"/>
    </row>
    <row r="503" spans="2:8" x14ac:dyDescent="0.3">
      <c r="B503" s="45"/>
      <c r="C503"/>
      <c r="D503"/>
      <c r="E503" s="6"/>
      <c r="F503"/>
      <c r="G503"/>
      <c r="H503"/>
    </row>
    <row r="504" spans="2:8" x14ac:dyDescent="0.3">
      <c r="B504" s="45"/>
      <c r="C504"/>
      <c r="D504"/>
      <c r="E504" s="6"/>
      <c r="F504"/>
      <c r="G504"/>
      <c r="H504"/>
    </row>
    <row r="505" spans="2:8" x14ac:dyDescent="0.3">
      <c r="B505" s="45"/>
      <c r="C505"/>
      <c r="D505"/>
      <c r="E505" s="6"/>
      <c r="F505"/>
      <c r="G505"/>
      <c r="H505"/>
    </row>
    <row r="506" spans="2:8" x14ac:dyDescent="0.3">
      <c r="B506" s="45"/>
      <c r="C506"/>
      <c r="D506"/>
      <c r="E506" s="6"/>
      <c r="F506"/>
      <c r="G506"/>
      <c r="H506"/>
    </row>
    <row r="507" spans="2:8" x14ac:dyDescent="0.3">
      <c r="B507" s="45"/>
      <c r="C507"/>
      <c r="D507"/>
      <c r="E507" s="6"/>
      <c r="F507"/>
      <c r="G507"/>
      <c r="H507"/>
    </row>
    <row r="508" spans="2:8" x14ac:dyDescent="0.3">
      <c r="B508" s="45"/>
      <c r="C508"/>
      <c r="D508"/>
      <c r="E508" s="6"/>
      <c r="F508"/>
      <c r="G508"/>
      <c r="H508"/>
    </row>
    <row r="509" spans="2:8" x14ac:dyDescent="0.3">
      <c r="B509" s="45"/>
      <c r="C509"/>
      <c r="D509"/>
      <c r="E509" s="6"/>
      <c r="F509"/>
      <c r="G509"/>
      <c r="H509"/>
    </row>
    <row r="510" spans="2:8" x14ac:dyDescent="0.3">
      <c r="B510" s="45"/>
      <c r="C510"/>
      <c r="D510"/>
      <c r="E510" s="6"/>
      <c r="F510"/>
      <c r="G510"/>
      <c r="H510"/>
    </row>
    <row r="511" spans="2:8" x14ac:dyDescent="0.3">
      <c r="B511" s="45"/>
      <c r="C511"/>
      <c r="D511"/>
      <c r="E511" s="6"/>
      <c r="F511"/>
      <c r="G511"/>
      <c r="H511"/>
    </row>
    <row r="512" spans="2:8" x14ac:dyDescent="0.3">
      <c r="B512" s="45"/>
      <c r="C512"/>
      <c r="D512"/>
      <c r="E512" s="6"/>
      <c r="F512"/>
      <c r="G512"/>
      <c r="H512"/>
    </row>
    <row r="513" spans="2:8" x14ac:dyDescent="0.3">
      <c r="B513" s="45"/>
      <c r="C513"/>
      <c r="D513"/>
      <c r="E513" s="6"/>
      <c r="F513"/>
      <c r="G513"/>
      <c r="H513"/>
    </row>
    <row r="514" spans="2:8" x14ac:dyDescent="0.3">
      <c r="B514" s="45"/>
      <c r="C514"/>
      <c r="D514"/>
      <c r="E514" s="6"/>
      <c r="F514"/>
      <c r="G514"/>
      <c r="H514"/>
    </row>
    <row r="515" spans="2:8" x14ac:dyDescent="0.3">
      <c r="B515" s="45"/>
      <c r="C515"/>
      <c r="D515"/>
      <c r="E515" s="6"/>
      <c r="F515"/>
      <c r="G515"/>
      <c r="H515"/>
    </row>
    <row r="516" spans="2:8" x14ac:dyDescent="0.3">
      <c r="B516" s="45"/>
      <c r="C516"/>
      <c r="D516"/>
      <c r="E516" s="6"/>
      <c r="F516"/>
      <c r="G516"/>
      <c r="H516"/>
    </row>
    <row r="517" spans="2:8" x14ac:dyDescent="0.3">
      <c r="B517" s="45"/>
      <c r="C517"/>
      <c r="D517"/>
      <c r="E517" s="6"/>
      <c r="F517"/>
      <c r="G517"/>
      <c r="H517"/>
    </row>
    <row r="518" spans="2:8" x14ac:dyDescent="0.3">
      <c r="B518" s="45"/>
      <c r="C518"/>
      <c r="D518"/>
      <c r="E518" s="6"/>
      <c r="F518"/>
      <c r="G518"/>
      <c r="H518"/>
    </row>
    <row r="519" spans="2:8" x14ac:dyDescent="0.3">
      <c r="B519" s="45"/>
      <c r="C519"/>
      <c r="D519"/>
      <c r="E519" s="6"/>
      <c r="F519"/>
      <c r="G519"/>
      <c r="H519"/>
    </row>
    <row r="520" spans="2:8" x14ac:dyDescent="0.3">
      <c r="B520" s="45"/>
      <c r="C520"/>
      <c r="D520"/>
      <c r="E520" s="6"/>
      <c r="F520"/>
      <c r="G520"/>
      <c r="H520"/>
    </row>
    <row r="521" spans="2:8" x14ac:dyDescent="0.3">
      <c r="B521" s="45"/>
      <c r="C521"/>
      <c r="D521"/>
      <c r="E521" s="6"/>
      <c r="F521"/>
      <c r="G521"/>
      <c r="H521"/>
    </row>
    <row r="522" spans="2:8" x14ac:dyDescent="0.3">
      <c r="B522" s="45"/>
      <c r="C522"/>
      <c r="D522"/>
      <c r="E522" s="6"/>
      <c r="F522"/>
      <c r="G522"/>
      <c r="H522"/>
    </row>
    <row r="523" spans="2:8" x14ac:dyDescent="0.3">
      <c r="B523" s="45"/>
      <c r="C523"/>
      <c r="D523"/>
      <c r="E523" s="6"/>
      <c r="F523"/>
      <c r="G523"/>
      <c r="H523"/>
    </row>
    <row r="524" spans="2:8" x14ac:dyDescent="0.3">
      <c r="B524" s="45"/>
      <c r="C524"/>
      <c r="D524"/>
      <c r="E524" s="6"/>
      <c r="F524"/>
      <c r="G524"/>
      <c r="H524"/>
    </row>
    <row r="525" spans="2:8" x14ac:dyDescent="0.3">
      <c r="B525" s="45"/>
      <c r="C525"/>
      <c r="D525"/>
      <c r="E525" s="6"/>
      <c r="F525"/>
      <c r="G525"/>
      <c r="H525"/>
    </row>
    <row r="526" spans="2:8" x14ac:dyDescent="0.3">
      <c r="B526" s="45"/>
      <c r="C526"/>
      <c r="D526"/>
      <c r="E526" s="6"/>
      <c r="F526"/>
      <c r="G526"/>
      <c r="H526"/>
    </row>
    <row r="527" spans="2:8" x14ac:dyDescent="0.3">
      <c r="B527" s="45"/>
      <c r="C527"/>
      <c r="D527"/>
      <c r="E527" s="6"/>
      <c r="F527"/>
      <c r="G527"/>
      <c r="H527"/>
    </row>
    <row r="528" spans="2:8" x14ac:dyDescent="0.3">
      <c r="B528" s="45"/>
      <c r="C528"/>
      <c r="D528"/>
      <c r="E528" s="6"/>
      <c r="F528"/>
      <c r="G528"/>
      <c r="H528"/>
    </row>
    <row r="529" spans="2:8" x14ac:dyDescent="0.3">
      <c r="B529" s="45"/>
      <c r="C529"/>
      <c r="D529"/>
      <c r="E529" s="6"/>
      <c r="F529"/>
      <c r="G529"/>
      <c r="H529"/>
    </row>
    <row r="530" spans="2:8" x14ac:dyDescent="0.3">
      <c r="B530" s="45"/>
      <c r="C530"/>
      <c r="D530"/>
      <c r="E530" s="6"/>
      <c r="F530"/>
      <c r="G530"/>
      <c r="H530"/>
    </row>
    <row r="531" spans="2:8" x14ac:dyDescent="0.3">
      <c r="B531" s="45"/>
      <c r="C531"/>
      <c r="D531"/>
      <c r="E531" s="6"/>
      <c r="F531"/>
      <c r="G531"/>
      <c r="H531"/>
    </row>
    <row r="532" spans="2:8" x14ac:dyDescent="0.3">
      <c r="B532" s="45"/>
      <c r="C532"/>
      <c r="D532"/>
      <c r="E532" s="6"/>
      <c r="F532"/>
      <c r="G532"/>
      <c r="H532"/>
    </row>
    <row r="533" spans="2:8" x14ac:dyDescent="0.3">
      <c r="B533" s="45"/>
      <c r="C533"/>
      <c r="D533"/>
      <c r="E533" s="6"/>
      <c r="F533"/>
      <c r="G533"/>
      <c r="H533"/>
    </row>
    <row r="534" spans="2:8" x14ac:dyDescent="0.3">
      <c r="B534" s="45"/>
      <c r="C534"/>
      <c r="D534"/>
      <c r="E534" s="6"/>
      <c r="F534"/>
      <c r="G534"/>
      <c r="H534"/>
    </row>
    <row r="535" spans="2:8" x14ac:dyDescent="0.3">
      <c r="B535" s="45"/>
      <c r="C535"/>
      <c r="D535"/>
      <c r="E535" s="6"/>
      <c r="F535"/>
      <c r="G535"/>
      <c r="H535"/>
    </row>
    <row r="536" spans="2:8" x14ac:dyDescent="0.3">
      <c r="B536" s="45"/>
      <c r="C536"/>
      <c r="D536"/>
      <c r="E536" s="6"/>
      <c r="F536"/>
      <c r="G536"/>
      <c r="H536"/>
    </row>
    <row r="537" spans="2:8" x14ac:dyDescent="0.3">
      <c r="B537" s="45"/>
      <c r="C537"/>
      <c r="D537"/>
      <c r="E537" s="6"/>
      <c r="F537"/>
      <c r="G537"/>
      <c r="H537"/>
    </row>
    <row r="538" spans="2:8" x14ac:dyDescent="0.3">
      <c r="B538" s="45"/>
      <c r="C538"/>
      <c r="D538"/>
      <c r="E538" s="6"/>
      <c r="F538"/>
      <c r="G538"/>
      <c r="H538"/>
    </row>
    <row r="539" spans="2:8" x14ac:dyDescent="0.3">
      <c r="B539" s="45"/>
      <c r="C539"/>
      <c r="D539"/>
      <c r="E539" s="6"/>
      <c r="F539"/>
      <c r="G539"/>
      <c r="H539"/>
    </row>
    <row r="540" spans="2:8" x14ac:dyDescent="0.3">
      <c r="B540" s="45"/>
      <c r="C540"/>
      <c r="D540"/>
      <c r="E540" s="6"/>
      <c r="F540"/>
      <c r="G540"/>
      <c r="H540"/>
    </row>
    <row r="541" spans="2:8" x14ac:dyDescent="0.3">
      <c r="B541" s="45"/>
      <c r="C541"/>
      <c r="D541"/>
      <c r="E541" s="6"/>
      <c r="F541"/>
      <c r="G541"/>
      <c r="H541"/>
    </row>
    <row r="542" spans="2:8" x14ac:dyDescent="0.3">
      <c r="B542" s="45"/>
      <c r="C542"/>
      <c r="D542"/>
      <c r="E542" s="6"/>
      <c r="F542"/>
      <c r="G542"/>
      <c r="H542"/>
    </row>
    <row r="543" spans="2:8" x14ac:dyDescent="0.3">
      <c r="B543" s="45"/>
      <c r="C543"/>
      <c r="D543"/>
      <c r="E543" s="6"/>
      <c r="F543"/>
      <c r="G543"/>
      <c r="H543"/>
    </row>
    <row r="544" spans="2:8" x14ac:dyDescent="0.3">
      <c r="B544" s="45"/>
      <c r="C544"/>
      <c r="D544"/>
      <c r="E544" s="6"/>
      <c r="F544"/>
      <c r="G544"/>
      <c r="H544"/>
    </row>
    <row r="545" spans="2:8" x14ac:dyDescent="0.3">
      <c r="B545" s="45"/>
      <c r="C545"/>
      <c r="D545"/>
      <c r="E545" s="6"/>
      <c r="F545"/>
      <c r="G545"/>
      <c r="H545"/>
    </row>
    <row r="546" spans="2:8" x14ac:dyDescent="0.3">
      <c r="B546" s="45"/>
      <c r="C546"/>
      <c r="D546"/>
      <c r="E546" s="6"/>
      <c r="F546"/>
      <c r="G546"/>
      <c r="H546"/>
    </row>
    <row r="547" spans="2:8" x14ac:dyDescent="0.3">
      <c r="B547" s="45"/>
      <c r="C547"/>
      <c r="D547"/>
      <c r="E547" s="6"/>
      <c r="F547"/>
      <c r="G547"/>
      <c r="H547"/>
    </row>
    <row r="548" spans="2:8" x14ac:dyDescent="0.3">
      <c r="B548" s="45"/>
      <c r="C548"/>
      <c r="D548"/>
      <c r="E548" s="6"/>
      <c r="F548"/>
      <c r="G548"/>
      <c r="H548"/>
    </row>
    <row r="549" spans="2:8" x14ac:dyDescent="0.3">
      <c r="B549" s="45"/>
      <c r="C549"/>
      <c r="D549"/>
      <c r="E549" s="6"/>
      <c r="F549"/>
      <c r="G549"/>
      <c r="H549"/>
    </row>
    <row r="550" spans="2:8" x14ac:dyDescent="0.3">
      <c r="B550" s="45"/>
      <c r="C550"/>
      <c r="D550"/>
      <c r="E550" s="6"/>
      <c r="F550"/>
      <c r="G550"/>
      <c r="H550"/>
    </row>
    <row r="551" spans="2:8" x14ac:dyDescent="0.3">
      <c r="B551" s="45"/>
      <c r="C551"/>
      <c r="D551"/>
      <c r="E551" s="6"/>
      <c r="F551"/>
      <c r="G551"/>
      <c r="H551"/>
    </row>
    <row r="552" spans="2:8" x14ac:dyDescent="0.3">
      <c r="B552" s="45"/>
      <c r="C552"/>
      <c r="D552"/>
      <c r="E552" s="6"/>
      <c r="F552"/>
      <c r="G552"/>
      <c r="H552"/>
    </row>
    <row r="553" spans="2:8" x14ac:dyDescent="0.3">
      <c r="B553" s="45"/>
      <c r="C553"/>
      <c r="D553"/>
      <c r="E553" s="6"/>
      <c r="F553"/>
      <c r="G553"/>
      <c r="H553"/>
    </row>
    <row r="554" spans="2:8" x14ac:dyDescent="0.3">
      <c r="B554" s="45"/>
      <c r="C554"/>
      <c r="D554"/>
      <c r="E554" s="6"/>
      <c r="F554"/>
      <c r="G554"/>
      <c r="H554"/>
    </row>
    <row r="555" spans="2:8" x14ac:dyDescent="0.3">
      <c r="B555" s="45"/>
      <c r="C555"/>
      <c r="D555"/>
      <c r="E555" s="6"/>
      <c r="F555"/>
      <c r="G555"/>
      <c r="H555"/>
    </row>
    <row r="556" spans="2:8" x14ac:dyDescent="0.3">
      <c r="B556" s="45"/>
      <c r="C556"/>
      <c r="D556"/>
      <c r="E556" s="6"/>
      <c r="F556"/>
      <c r="G556"/>
      <c r="H556"/>
    </row>
    <row r="557" spans="2:8" x14ac:dyDescent="0.3">
      <c r="B557" s="45"/>
      <c r="C557"/>
      <c r="D557"/>
      <c r="E557" s="6"/>
      <c r="F557"/>
      <c r="G557"/>
      <c r="H557"/>
    </row>
    <row r="558" spans="2:8" x14ac:dyDescent="0.3">
      <c r="B558" s="45"/>
      <c r="C558"/>
      <c r="D558"/>
      <c r="E558" s="6"/>
      <c r="F558"/>
      <c r="G558"/>
      <c r="H558"/>
    </row>
    <row r="559" spans="2:8" x14ac:dyDescent="0.3">
      <c r="B559" s="45"/>
      <c r="C559"/>
      <c r="D559"/>
      <c r="E559" s="6"/>
      <c r="F559"/>
      <c r="G559"/>
      <c r="H559"/>
    </row>
    <row r="560" spans="2:8" x14ac:dyDescent="0.3">
      <c r="B560" s="45"/>
      <c r="C560"/>
      <c r="D560"/>
      <c r="E560" s="6"/>
      <c r="F560"/>
      <c r="G560"/>
      <c r="H560"/>
    </row>
    <row r="561" spans="2:8" x14ac:dyDescent="0.3">
      <c r="B561" s="45"/>
      <c r="C561"/>
      <c r="D561"/>
      <c r="E561" s="6"/>
      <c r="F561"/>
      <c r="G561"/>
      <c r="H561"/>
    </row>
    <row r="562" spans="2:8" x14ac:dyDescent="0.3">
      <c r="B562" s="45"/>
      <c r="C562"/>
      <c r="D562"/>
      <c r="E562" s="6"/>
      <c r="F562"/>
      <c r="G562"/>
      <c r="H562"/>
    </row>
    <row r="563" spans="2:8" x14ac:dyDescent="0.3">
      <c r="B563" s="45"/>
      <c r="C563"/>
      <c r="D563"/>
      <c r="E563" s="6"/>
      <c r="F563"/>
      <c r="G563"/>
      <c r="H563"/>
    </row>
    <row r="564" spans="2:8" x14ac:dyDescent="0.3">
      <c r="B564" s="45"/>
      <c r="C564"/>
      <c r="D564"/>
      <c r="E564" s="6"/>
      <c r="F564"/>
      <c r="G564"/>
      <c r="H564"/>
    </row>
    <row r="565" spans="2:8" x14ac:dyDescent="0.3">
      <c r="B565" s="45"/>
      <c r="C565"/>
      <c r="D565"/>
      <c r="E565" s="6"/>
      <c r="F565"/>
      <c r="G565"/>
      <c r="H565"/>
    </row>
    <row r="566" spans="2:8" x14ac:dyDescent="0.3">
      <c r="B566" s="45"/>
      <c r="C566"/>
      <c r="D566"/>
      <c r="E566" s="6"/>
      <c r="F566"/>
      <c r="G566"/>
      <c r="H566"/>
    </row>
    <row r="567" spans="2:8" x14ac:dyDescent="0.3">
      <c r="B567" s="45"/>
      <c r="C567"/>
      <c r="D567"/>
      <c r="E567" s="6"/>
      <c r="F567"/>
      <c r="G567"/>
      <c r="H567"/>
    </row>
    <row r="568" spans="2:8" x14ac:dyDescent="0.3">
      <c r="B568" s="45"/>
      <c r="C568"/>
      <c r="D568"/>
      <c r="E568" s="6"/>
      <c r="F568"/>
      <c r="G568"/>
      <c r="H568"/>
    </row>
    <row r="569" spans="2:8" x14ac:dyDescent="0.3">
      <c r="B569" s="45"/>
      <c r="C569"/>
      <c r="D569"/>
      <c r="E569" s="6"/>
      <c r="F569"/>
      <c r="G569"/>
      <c r="H569"/>
    </row>
    <row r="570" spans="2:8" x14ac:dyDescent="0.3">
      <c r="B570" s="45"/>
      <c r="C570"/>
      <c r="D570"/>
      <c r="E570" s="6"/>
      <c r="F570"/>
      <c r="G570"/>
      <c r="H570"/>
    </row>
    <row r="571" spans="2:8" x14ac:dyDescent="0.3">
      <c r="B571" s="45"/>
      <c r="C571"/>
      <c r="D571"/>
      <c r="E571" s="6"/>
      <c r="F571"/>
      <c r="G571"/>
      <c r="H571"/>
    </row>
    <row r="572" spans="2:8" x14ac:dyDescent="0.3">
      <c r="B572" s="45"/>
      <c r="C572"/>
      <c r="D572"/>
      <c r="E572" s="6"/>
      <c r="F572"/>
      <c r="G572"/>
      <c r="H572"/>
    </row>
    <row r="573" spans="2:8" x14ac:dyDescent="0.3">
      <c r="B573" s="45"/>
      <c r="C573"/>
      <c r="D573"/>
      <c r="E573" s="6"/>
      <c r="F573"/>
      <c r="G573"/>
      <c r="H573"/>
    </row>
    <row r="574" spans="2:8" x14ac:dyDescent="0.3">
      <c r="B574" s="45"/>
      <c r="C574"/>
      <c r="D574"/>
      <c r="E574" s="6"/>
      <c r="F574"/>
      <c r="G574"/>
      <c r="H574"/>
    </row>
    <row r="575" spans="2:8" x14ac:dyDescent="0.3">
      <c r="B575" s="45"/>
      <c r="C575"/>
      <c r="D575"/>
      <c r="E575" s="6"/>
      <c r="F575"/>
      <c r="G575"/>
      <c r="H575"/>
    </row>
    <row r="576" spans="2:8" x14ac:dyDescent="0.3">
      <c r="B576" s="45"/>
      <c r="C576"/>
      <c r="D576"/>
      <c r="E576" s="6"/>
      <c r="F576"/>
      <c r="G576"/>
      <c r="H576"/>
    </row>
    <row r="577" spans="2:8" x14ac:dyDescent="0.3">
      <c r="B577" s="45"/>
      <c r="C577"/>
      <c r="D577"/>
      <c r="E577" s="6"/>
      <c r="F577"/>
      <c r="G577"/>
      <c r="H577"/>
    </row>
    <row r="578" spans="2:8" x14ac:dyDescent="0.3">
      <c r="B578" s="45"/>
      <c r="C578"/>
      <c r="D578"/>
      <c r="E578" s="6"/>
      <c r="F578"/>
      <c r="G578"/>
      <c r="H578"/>
    </row>
    <row r="579" spans="2:8" x14ac:dyDescent="0.3">
      <c r="B579" s="45"/>
      <c r="C579"/>
      <c r="D579"/>
      <c r="E579" s="6"/>
      <c r="F579"/>
      <c r="G579"/>
      <c r="H579"/>
    </row>
    <row r="580" spans="2:8" x14ac:dyDescent="0.3">
      <c r="B580" s="45"/>
      <c r="C580"/>
      <c r="D580"/>
      <c r="E580" s="6"/>
      <c r="F580"/>
      <c r="G580"/>
      <c r="H580"/>
    </row>
    <row r="581" spans="2:8" x14ac:dyDescent="0.3">
      <c r="B581" s="45"/>
      <c r="C581"/>
      <c r="D581"/>
      <c r="E581" s="6"/>
      <c r="F581"/>
      <c r="G581"/>
      <c r="H581"/>
    </row>
    <row r="582" spans="2:8" x14ac:dyDescent="0.3">
      <c r="B582" s="45"/>
      <c r="C582"/>
      <c r="D582"/>
      <c r="E582" s="6"/>
      <c r="F582"/>
      <c r="G582"/>
      <c r="H582"/>
    </row>
    <row r="583" spans="2:8" x14ac:dyDescent="0.3">
      <c r="B583" s="45"/>
      <c r="C583"/>
      <c r="D583"/>
      <c r="E583" s="6"/>
      <c r="F583"/>
      <c r="G583"/>
      <c r="H583"/>
    </row>
    <row r="584" spans="2:8" x14ac:dyDescent="0.3">
      <c r="B584" s="45"/>
      <c r="C584"/>
      <c r="D584"/>
      <c r="E584" s="6"/>
      <c r="F584"/>
      <c r="G584"/>
      <c r="H584"/>
    </row>
    <row r="585" spans="2:8" x14ac:dyDescent="0.3">
      <c r="B585" s="45"/>
      <c r="C585"/>
      <c r="D585"/>
      <c r="E585" s="6"/>
      <c r="F585"/>
      <c r="G585"/>
      <c r="H585"/>
    </row>
    <row r="586" spans="2:8" x14ac:dyDescent="0.3">
      <c r="B586" s="45"/>
      <c r="C586"/>
      <c r="D586"/>
      <c r="E586" s="6"/>
      <c r="F586"/>
      <c r="G586"/>
      <c r="H586"/>
    </row>
    <row r="587" spans="2:8" x14ac:dyDescent="0.3">
      <c r="B587" s="45"/>
      <c r="C587"/>
      <c r="D587"/>
      <c r="E587" s="6"/>
      <c r="F587"/>
      <c r="G587"/>
      <c r="H587"/>
    </row>
    <row r="588" spans="2:8" x14ac:dyDescent="0.3">
      <c r="B588" s="45"/>
      <c r="C588"/>
      <c r="D588"/>
      <c r="E588" s="6"/>
      <c r="F588"/>
      <c r="G588"/>
      <c r="H588"/>
    </row>
    <row r="589" spans="2:8" x14ac:dyDescent="0.3">
      <c r="B589" s="45"/>
      <c r="C589"/>
      <c r="D589"/>
      <c r="E589" s="6"/>
      <c r="F589"/>
      <c r="G589"/>
      <c r="H589"/>
    </row>
    <row r="590" spans="2:8" x14ac:dyDescent="0.3">
      <c r="B590" s="45"/>
      <c r="C590"/>
      <c r="D590"/>
      <c r="E590" s="6"/>
      <c r="F590"/>
      <c r="G590"/>
      <c r="H590"/>
    </row>
    <row r="591" spans="2:8" x14ac:dyDescent="0.3">
      <c r="B591" s="45"/>
      <c r="C591"/>
      <c r="D591"/>
      <c r="E591" s="6"/>
      <c r="F591"/>
      <c r="G591"/>
      <c r="H591"/>
    </row>
    <row r="592" spans="2:8" x14ac:dyDescent="0.3">
      <c r="B592" s="45"/>
      <c r="C592"/>
      <c r="D592"/>
      <c r="E592" s="6"/>
      <c r="F592"/>
      <c r="G592"/>
      <c r="H592"/>
    </row>
    <row r="593" spans="2:8" x14ac:dyDescent="0.3">
      <c r="B593" s="45"/>
      <c r="C593"/>
      <c r="D593"/>
      <c r="E593" s="6"/>
      <c r="F593"/>
      <c r="G593"/>
      <c r="H593"/>
    </row>
    <row r="594" spans="2:8" x14ac:dyDescent="0.3">
      <c r="B594" s="45"/>
      <c r="C594"/>
      <c r="D594"/>
      <c r="E594" s="6"/>
      <c r="F594"/>
      <c r="G594"/>
      <c r="H594"/>
    </row>
    <row r="595" spans="2:8" x14ac:dyDescent="0.3">
      <c r="B595" s="45"/>
      <c r="C595"/>
      <c r="D595"/>
      <c r="E595" s="6"/>
      <c r="F595"/>
      <c r="G595"/>
      <c r="H595"/>
    </row>
    <row r="596" spans="2:8" x14ac:dyDescent="0.3">
      <c r="B596" s="45"/>
      <c r="C596"/>
      <c r="D596"/>
      <c r="E596" s="6"/>
      <c r="F596"/>
      <c r="G596"/>
      <c r="H596"/>
    </row>
    <row r="597" spans="2:8" x14ac:dyDescent="0.3">
      <c r="B597" s="45"/>
      <c r="C597"/>
      <c r="D597"/>
      <c r="E597" s="6"/>
      <c r="F597"/>
      <c r="G597"/>
      <c r="H597"/>
    </row>
    <row r="598" spans="2:8" x14ac:dyDescent="0.3">
      <c r="B598" s="45"/>
      <c r="C598"/>
      <c r="D598"/>
      <c r="E598" s="6"/>
      <c r="F598"/>
      <c r="G598"/>
      <c r="H598"/>
    </row>
    <row r="599" spans="2:8" x14ac:dyDescent="0.3">
      <c r="B599" s="45"/>
      <c r="C599"/>
      <c r="D599"/>
      <c r="E599" s="6"/>
      <c r="F599"/>
      <c r="G599"/>
      <c r="H599"/>
    </row>
    <row r="600" spans="2:8" x14ac:dyDescent="0.3">
      <c r="B600" s="45"/>
      <c r="C600"/>
      <c r="D600"/>
      <c r="E600" s="6"/>
      <c r="F600"/>
      <c r="G600"/>
      <c r="H600"/>
    </row>
    <row r="601" spans="2:8" x14ac:dyDescent="0.3">
      <c r="B601" s="45"/>
      <c r="C601"/>
      <c r="D601"/>
      <c r="E601" s="6"/>
      <c r="F601"/>
      <c r="G601"/>
      <c r="H601"/>
    </row>
    <row r="602" spans="2:8" x14ac:dyDescent="0.3">
      <c r="B602" s="45"/>
      <c r="C602"/>
      <c r="D602"/>
      <c r="E602" s="6"/>
      <c r="F602"/>
      <c r="G602"/>
      <c r="H602"/>
    </row>
    <row r="603" spans="2:8" x14ac:dyDescent="0.3">
      <c r="B603" s="45"/>
      <c r="C603"/>
      <c r="D603"/>
      <c r="E603" s="6"/>
      <c r="F603"/>
      <c r="G603"/>
      <c r="H603"/>
    </row>
    <row r="604" spans="2:8" x14ac:dyDescent="0.3">
      <c r="B604" s="45"/>
      <c r="C604"/>
      <c r="D604"/>
      <c r="E604" s="6"/>
      <c r="F604"/>
      <c r="G604"/>
      <c r="H604"/>
    </row>
    <row r="605" spans="2:8" x14ac:dyDescent="0.3">
      <c r="B605" s="45"/>
      <c r="C605"/>
      <c r="D605"/>
      <c r="E605" s="6"/>
      <c r="F605"/>
      <c r="G605"/>
      <c r="H605"/>
    </row>
    <row r="606" spans="2:8" x14ac:dyDescent="0.3">
      <c r="B606" s="45"/>
      <c r="C606"/>
      <c r="D606"/>
      <c r="E606" s="6"/>
      <c r="F606"/>
      <c r="G606"/>
      <c r="H606"/>
    </row>
    <row r="607" spans="2:8" x14ac:dyDescent="0.3">
      <c r="B607" s="45"/>
      <c r="C607"/>
      <c r="D607"/>
      <c r="E607" s="6"/>
      <c r="F607"/>
      <c r="G607"/>
      <c r="H607"/>
    </row>
    <row r="608" spans="2:8" x14ac:dyDescent="0.3">
      <c r="B608" s="45"/>
      <c r="C608"/>
      <c r="D608"/>
      <c r="E608" s="6"/>
      <c r="F608"/>
      <c r="G608"/>
      <c r="H608"/>
    </row>
    <row r="609" spans="2:8" x14ac:dyDescent="0.3">
      <c r="B609" s="45"/>
      <c r="C609"/>
      <c r="D609"/>
      <c r="E609" s="6"/>
      <c r="F609"/>
      <c r="G609"/>
      <c r="H609"/>
    </row>
    <row r="610" spans="2:8" x14ac:dyDescent="0.3">
      <c r="B610" s="45"/>
      <c r="C610"/>
      <c r="D610"/>
      <c r="E610" s="6"/>
      <c r="F610"/>
      <c r="G610"/>
      <c r="H610"/>
    </row>
    <row r="611" spans="2:8" x14ac:dyDescent="0.3">
      <c r="B611" s="45"/>
      <c r="C611"/>
      <c r="D611"/>
      <c r="E611" s="6"/>
      <c r="F611"/>
      <c r="G611"/>
      <c r="H611"/>
    </row>
    <row r="612" spans="2:8" x14ac:dyDescent="0.3">
      <c r="B612" s="45"/>
      <c r="C612"/>
      <c r="D612"/>
      <c r="E612" s="6"/>
      <c r="F612"/>
      <c r="G612"/>
      <c r="H612"/>
    </row>
    <row r="613" spans="2:8" x14ac:dyDescent="0.3">
      <c r="B613" s="45"/>
      <c r="C613"/>
      <c r="D613"/>
      <c r="E613" s="6"/>
      <c r="F613"/>
      <c r="G613"/>
      <c r="H613"/>
    </row>
    <row r="614" spans="2:8" x14ac:dyDescent="0.3">
      <c r="B614" s="45"/>
      <c r="C614"/>
      <c r="D614"/>
      <c r="E614" s="6"/>
      <c r="F614"/>
      <c r="G614"/>
      <c r="H614"/>
    </row>
    <row r="615" spans="2:8" x14ac:dyDescent="0.3">
      <c r="B615" s="45"/>
      <c r="C615"/>
      <c r="D615"/>
      <c r="E615" s="6"/>
      <c r="F615"/>
      <c r="G615"/>
      <c r="H615"/>
    </row>
    <row r="616" spans="2:8" x14ac:dyDescent="0.3">
      <c r="B616" s="45"/>
      <c r="C616"/>
      <c r="D616"/>
      <c r="E616" s="6"/>
      <c r="F616"/>
      <c r="G616"/>
      <c r="H616"/>
    </row>
    <row r="617" spans="2:8" x14ac:dyDescent="0.3">
      <c r="B617" s="45"/>
      <c r="C617"/>
      <c r="D617"/>
      <c r="E617" s="6"/>
      <c r="F617"/>
      <c r="G617"/>
      <c r="H617"/>
    </row>
    <row r="618" spans="2:8" x14ac:dyDescent="0.3">
      <c r="B618" s="45"/>
      <c r="C618"/>
      <c r="D618"/>
      <c r="E618" s="6"/>
      <c r="F618"/>
      <c r="G618"/>
      <c r="H618"/>
    </row>
    <row r="619" spans="2:8" x14ac:dyDescent="0.3">
      <c r="B619" s="45"/>
      <c r="C619"/>
      <c r="D619"/>
      <c r="E619" s="6"/>
      <c r="F619"/>
      <c r="G619"/>
      <c r="H619"/>
    </row>
    <row r="620" spans="2:8" x14ac:dyDescent="0.3">
      <c r="B620" s="45"/>
      <c r="C620"/>
      <c r="D620"/>
      <c r="E620" s="6"/>
      <c r="F620"/>
      <c r="G620"/>
      <c r="H620"/>
    </row>
    <row r="621" spans="2:8" x14ac:dyDescent="0.3">
      <c r="B621" s="45"/>
      <c r="C621"/>
      <c r="D621"/>
      <c r="E621" s="6"/>
      <c r="F621"/>
      <c r="G621"/>
      <c r="H621"/>
    </row>
    <row r="622" spans="2:8" x14ac:dyDescent="0.3">
      <c r="B622" s="45"/>
      <c r="C622"/>
      <c r="D622"/>
      <c r="E622" s="6"/>
      <c r="F622"/>
      <c r="G622"/>
      <c r="H622"/>
    </row>
    <row r="623" spans="2:8" x14ac:dyDescent="0.3">
      <c r="B623" s="45"/>
      <c r="C623"/>
      <c r="D623"/>
      <c r="E623" s="6"/>
      <c r="F623"/>
      <c r="G623"/>
      <c r="H623"/>
    </row>
    <row r="624" spans="2:8" x14ac:dyDescent="0.3">
      <c r="B624" s="45"/>
      <c r="C624"/>
      <c r="D624"/>
      <c r="E624" s="6"/>
      <c r="F624"/>
      <c r="G624"/>
      <c r="H624"/>
    </row>
    <row r="625" spans="2:8" x14ac:dyDescent="0.3">
      <c r="B625" s="45"/>
      <c r="C625"/>
      <c r="D625"/>
      <c r="E625" s="6"/>
      <c r="F625"/>
      <c r="G625"/>
      <c r="H625"/>
    </row>
    <row r="626" spans="2:8" x14ac:dyDescent="0.3">
      <c r="B626" s="45"/>
      <c r="C626"/>
      <c r="D626"/>
      <c r="E626" s="6"/>
      <c r="F626"/>
      <c r="G626"/>
      <c r="H626"/>
    </row>
    <row r="627" spans="2:8" x14ac:dyDescent="0.3">
      <c r="B627" s="45"/>
      <c r="C627"/>
      <c r="D627"/>
      <c r="E627" s="6"/>
      <c r="F627"/>
      <c r="G627"/>
      <c r="H627"/>
    </row>
    <row r="628" spans="2:8" x14ac:dyDescent="0.3">
      <c r="B628" s="45"/>
      <c r="C628"/>
      <c r="D628"/>
      <c r="E628" s="6"/>
      <c r="F628"/>
      <c r="G628"/>
      <c r="H628"/>
    </row>
    <row r="629" spans="2:8" x14ac:dyDescent="0.3">
      <c r="B629" s="45"/>
      <c r="C629"/>
      <c r="D629"/>
      <c r="E629" s="6"/>
      <c r="F629"/>
      <c r="G629"/>
      <c r="H629"/>
    </row>
    <row r="630" spans="2:8" x14ac:dyDescent="0.3">
      <c r="B630" s="45"/>
      <c r="C630"/>
      <c r="D630"/>
      <c r="E630" s="6"/>
      <c r="F630"/>
      <c r="G630"/>
      <c r="H630"/>
    </row>
    <row r="631" spans="2:8" x14ac:dyDescent="0.3">
      <c r="B631" s="45"/>
      <c r="C631"/>
      <c r="D631"/>
      <c r="E631" s="6"/>
      <c r="F631"/>
      <c r="G631"/>
      <c r="H631"/>
    </row>
    <row r="632" spans="2:8" x14ac:dyDescent="0.3">
      <c r="B632" s="45"/>
      <c r="C632"/>
      <c r="D632"/>
      <c r="E632" s="6"/>
      <c r="F632"/>
      <c r="G632"/>
      <c r="H632"/>
    </row>
    <row r="633" spans="2:8" x14ac:dyDescent="0.3">
      <c r="B633" s="45"/>
      <c r="C633"/>
      <c r="D633"/>
      <c r="E633" s="6"/>
      <c r="F633"/>
      <c r="G633"/>
      <c r="H633"/>
    </row>
    <row r="634" spans="2:8" x14ac:dyDescent="0.3">
      <c r="B634" s="45"/>
      <c r="C634"/>
      <c r="D634"/>
      <c r="E634" s="6"/>
      <c r="F634"/>
      <c r="G634"/>
      <c r="H634"/>
    </row>
    <row r="635" spans="2:8" x14ac:dyDescent="0.3">
      <c r="B635" s="45"/>
      <c r="C635"/>
      <c r="D635"/>
      <c r="E635" s="6"/>
      <c r="F635"/>
      <c r="G635"/>
      <c r="H635"/>
    </row>
    <row r="636" spans="2:8" x14ac:dyDescent="0.3">
      <c r="B636" s="45"/>
      <c r="C636"/>
      <c r="D636"/>
      <c r="E636" s="6"/>
      <c r="F636"/>
      <c r="G636"/>
      <c r="H636"/>
    </row>
    <row r="637" spans="2:8" x14ac:dyDescent="0.3">
      <c r="B637" s="45"/>
      <c r="C637"/>
      <c r="D637"/>
      <c r="E637" s="6"/>
      <c r="F637"/>
      <c r="G637"/>
      <c r="H637"/>
    </row>
    <row r="638" spans="2:8" x14ac:dyDescent="0.3">
      <c r="B638" s="45"/>
      <c r="C638"/>
      <c r="D638"/>
      <c r="E638" s="6"/>
      <c r="F638"/>
      <c r="G638"/>
      <c r="H638"/>
    </row>
    <row r="639" spans="2:8" x14ac:dyDescent="0.3">
      <c r="B639" s="45"/>
      <c r="C639"/>
      <c r="D639"/>
      <c r="E639" s="6"/>
      <c r="F639"/>
      <c r="G639"/>
      <c r="H639"/>
    </row>
    <row r="640" spans="2:8" x14ac:dyDescent="0.3">
      <c r="B640" s="45"/>
      <c r="C640"/>
      <c r="D640"/>
      <c r="E640" s="6"/>
      <c r="F640"/>
      <c r="G640"/>
      <c r="H640"/>
    </row>
    <row r="641" spans="2:8" x14ac:dyDescent="0.3">
      <c r="B641" s="45"/>
      <c r="C641"/>
      <c r="D641"/>
      <c r="E641" s="6"/>
      <c r="F641"/>
      <c r="G641"/>
      <c r="H641"/>
    </row>
    <row r="642" spans="2:8" x14ac:dyDescent="0.3">
      <c r="B642" s="45"/>
      <c r="C642"/>
      <c r="D642"/>
      <c r="E642" s="6"/>
      <c r="F642"/>
      <c r="G642"/>
      <c r="H642"/>
    </row>
    <row r="643" spans="2:8" x14ac:dyDescent="0.3">
      <c r="B643" s="45"/>
      <c r="C643"/>
      <c r="D643"/>
      <c r="E643" s="6"/>
      <c r="F643"/>
      <c r="G643"/>
      <c r="H643"/>
    </row>
    <row r="644" spans="2:8" x14ac:dyDescent="0.3">
      <c r="B644" s="45"/>
      <c r="C644"/>
      <c r="D644"/>
      <c r="E644" s="6"/>
      <c r="F644"/>
      <c r="G644"/>
      <c r="H644"/>
    </row>
    <row r="645" spans="2:8" x14ac:dyDescent="0.3">
      <c r="B645" s="45"/>
      <c r="C645"/>
      <c r="D645"/>
      <c r="E645" s="6"/>
      <c r="F645"/>
      <c r="G645"/>
      <c r="H645"/>
    </row>
    <row r="646" spans="2:8" x14ac:dyDescent="0.3">
      <c r="B646" s="45"/>
      <c r="C646"/>
      <c r="D646"/>
      <c r="E646" s="6"/>
      <c r="F646"/>
      <c r="G646"/>
      <c r="H646"/>
    </row>
    <row r="647" spans="2:8" x14ac:dyDescent="0.3">
      <c r="B647" s="45"/>
      <c r="C647"/>
      <c r="D647"/>
      <c r="E647" s="6"/>
      <c r="F647"/>
      <c r="G647"/>
      <c r="H647"/>
    </row>
    <row r="648" spans="2:8" x14ac:dyDescent="0.3">
      <c r="B648" s="45"/>
      <c r="C648"/>
      <c r="D648"/>
      <c r="E648" s="6"/>
      <c r="F648"/>
      <c r="G648"/>
      <c r="H648"/>
    </row>
    <row r="649" spans="2:8" x14ac:dyDescent="0.3">
      <c r="B649" s="45"/>
      <c r="C649"/>
      <c r="D649"/>
      <c r="E649" s="6"/>
      <c r="F649"/>
      <c r="G649"/>
      <c r="H649"/>
    </row>
    <row r="650" spans="2:8" x14ac:dyDescent="0.3">
      <c r="B650" s="45"/>
      <c r="C650"/>
      <c r="D650"/>
      <c r="E650" s="6"/>
      <c r="F650"/>
      <c r="G650"/>
      <c r="H650"/>
    </row>
    <row r="651" spans="2:8" x14ac:dyDescent="0.3">
      <c r="B651" s="45"/>
      <c r="C651"/>
      <c r="D651"/>
      <c r="E651" s="6"/>
      <c r="F651"/>
      <c r="G651"/>
      <c r="H651"/>
    </row>
    <row r="652" spans="2:8" x14ac:dyDescent="0.3">
      <c r="B652" s="45"/>
      <c r="C652"/>
      <c r="D652"/>
      <c r="E652" s="6"/>
      <c r="F652"/>
      <c r="G652"/>
      <c r="H652"/>
    </row>
    <row r="653" spans="2:8" x14ac:dyDescent="0.3">
      <c r="B653" s="45"/>
      <c r="C653"/>
      <c r="D653"/>
      <c r="E653" s="6"/>
      <c r="F653"/>
      <c r="G653"/>
      <c r="H653"/>
    </row>
    <row r="654" spans="2:8" x14ac:dyDescent="0.3">
      <c r="B654" s="45"/>
      <c r="C654"/>
      <c r="D654"/>
      <c r="E654" s="6"/>
      <c r="F654"/>
      <c r="G654"/>
      <c r="H654"/>
    </row>
    <row r="655" spans="2:8" x14ac:dyDescent="0.3">
      <c r="B655" s="45"/>
      <c r="C655"/>
      <c r="D655"/>
      <c r="E655" s="6"/>
      <c r="F655"/>
      <c r="G655"/>
      <c r="H655"/>
    </row>
    <row r="656" spans="2:8" x14ac:dyDescent="0.3">
      <c r="B656" s="45"/>
      <c r="C656"/>
      <c r="D656"/>
      <c r="E656" s="6"/>
      <c r="F656"/>
      <c r="G656"/>
      <c r="H656"/>
    </row>
    <row r="657" spans="2:8" x14ac:dyDescent="0.3">
      <c r="B657" s="45"/>
      <c r="C657"/>
      <c r="D657"/>
      <c r="E657" s="6"/>
      <c r="F657"/>
      <c r="G657"/>
      <c r="H657"/>
    </row>
    <row r="658" spans="2:8" x14ac:dyDescent="0.3">
      <c r="B658" s="45"/>
      <c r="C658"/>
      <c r="D658"/>
      <c r="E658" s="6"/>
      <c r="F658"/>
      <c r="G658"/>
      <c r="H658"/>
    </row>
    <row r="659" spans="2:8" x14ac:dyDescent="0.3">
      <c r="B659" s="45"/>
      <c r="C659"/>
      <c r="D659"/>
      <c r="E659" s="6"/>
      <c r="F659"/>
      <c r="G659"/>
      <c r="H659"/>
    </row>
    <row r="660" spans="2:8" x14ac:dyDescent="0.3">
      <c r="B660" s="45"/>
      <c r="C660"/>
      <c r="D660"/>
      <c r="E660" s="6"/>
      <c r="F660"/>
      <c r="G660"/>
      <c r="H660"/>
    </row>
    <row r="661" spans="2:8" x14ac:dyDescent="0.3">
      <c r="B661" s="45"/>
      <c r="C661"/>
      <c r="D661"/>
      <c r="E661" s="6"/>
      <c r="F661"/>
      <c r="G661"/>
      <c r="H661"/>
    </row>
    <row r="662" spans="2:8" x14ac:dyDescent="0.3">
      <c r="B662" s="45"/>
      <c r="C662"/>
      <c r="D662"/>
      <c r="E662" s="6"/>
      <c r="F662"/>
      <c r="G662"/>
      <c r="H662"/>
    </row>
    <row r="663" spans="2:8" x14ac:dyDescent="0.3">
      <c r="B663" s="45"/>
      <c r="C663"/>
      <c r="D663"/>
      <c r="E663" s="6"/>
      <c r="F663"/>
      <c r="G663"/>
      <c r="H663"/>
    </row>
    <row r="664" spans="2:8" x14ac:dyDescent="0.3">
      <c r="B664" s="45"/>
      <c r="C664"/>
      <c r="D664"/>
      <c r="E664" s="6"/>
      <c r="F664"/>
      <c r="G664"/>
      <c r="H664"/>
    </row>
    <row r="665" spans="2:8" x14ac:dyDescent="0.3">
      <c r="B665" s="45"/>
      <c r="C665"/>
      <c r="D665"/>
      <c r="E665" s="6"/>
      <c r="F665"/>
      <c r="G665"/>
      <c r="H665"/>
    </row>
    <row r="666" spans="2:8" x14ac:dyDescent="0.3">
      <c r="B666" s="45"/>
      <c r="C666"/>
      <c r="D666"/>
      <c r="E666" s="6"/>
      <c r="F666"/>
      <c r="G666"/>
      <c r="H666"/>
    </row>
    <row r="667" spans="2:8" x14ac:dyDescent="0.3">
      <c r="B667" s="45"/>
      <c r="C667"/>
      <c r="D667"/>
      <c r="E667" s="6"/>
      <c r="F667"/>
      <c r="G667"/>
      <c r="H667"/>
    </row>
    <row r="668" spans="2:8" x14ac:dyDescent="0.3">
      <c r="B668" s="45"/>
      <c r="C668"/>
      <c r="D668"/>
      <c r="E668" s="6"/>
      <c r="F668"/>
      <c r="G668"/>
      <c r="H668"/>
    </row>
    <row r="669" spans="2:8" x14ac:dyDescent="0.3">
      <c r="B669" s="45"/>
      <c r="C669"/>
      <c r="D669"/>
      <c r="E669" s="6"/>
      <c r="F669"/>
      <c r="G669"/>
      <c r="H669"/>
    </row>
    <row r="670" spans="2:8" x14ac:dyDescent="0.3">
      <c r="B670" s="45"/>
      <c r="C670"/>
      <c r="D670"/>
      <c r="E670" s="6"/>
      <c r="F670"/>
      <c r="G670"/>
      <c r="H670"/>
    </row>
    <row r="671" spans="2:8" x14ac:dyDescent="0.3">
      <c r="B671" s="45"/>
      <c r="C671"/>
      <c r="D671"/>
      <c r="E671" s="6"/>
      <c r="F671"/>
      <c r="G671"/>
      <c r="H671"/>
    </row>
    <row r="672" spans="2:8" x14ac:dyDescent="0.3">
      <c r="B672" s="45"/>
      <c r="C672"/>
      <c r="D672"/>
      <c r="E672" s="6"/>
      <c r="F672"/>
      <c r="G672"/>
      <c r="H672"/>
    </row>
    <row r="673" spans="2:8" x14ac:dyDescent="0.3">
      <c r="B673" s="45"/>
      <c r="C673"/>
      <c r="D673"/>
      <c r="E673" s="6"/>
      <c r="F673"/>
      <c r="G673"/>
      <c r="H673"/>
    </row>
    <row r="674" spans="2:8" x14ac:dyDescent="0.3">
      <c r="B674" s="45"/>
      <c r="C674"/>
      <c r="D674"/>
      <c r="E674" s="6"/>
      <c r="F674"/>
      <c r="G674"/>
      <c r="H674"/>
    </row>
    <row r="675" spans="2:8" x14ac:dyDescent="0.3">
      <c r="B675" s="45"/>
      <c r="C675"/>
      <c r="D675"/>
      <c r="E675" s="6"/>
      <c r="F675"/>
      <c r="G675"/>
      <c r="H675"/>
    </row>
    <row r="676" spans="2:8" x14ac:dyDescent="0.3">
      <c r="B676" s="45"/>
      <c r="C676"/>
      <c r="D676"/>
      <c r="E676" s="6"/>
      <c r="F676"/>
      <c r="G676"/>
      <c r="H676"/>
    </row>
    <row r="677" spans="2:8" x14ac:dyDescent="0.3">
      <c r="B677" s="45"/>
      <c r="C677"/>
      <c r="D677"/>
      <c r="E677" s="6"/>
      <c r="F677"/>
      <c r="G677"/>
      <c r="H677"/>
    </row>
    <row r="678" spans="2:8" x14ac:dyDescent="0.3">
      <c r="B678" s="45"/>
      <c r="C678"/>
      <c r="D678"/>
      <c r="E678" s="6"/>
      <c r="F678"/>
      <c r="G678"/>
      <c r="H678"/>
    </row>
    <row r="679" spans="2:8" x14ac:dyDescent="0.3">
      <c r="B679" s="45"/>
      <c r="C679"/>
      <c r="D679"/>
      <c r="E679" s="6"/>
      <c r="F679"/>
      <c r="G679"/>
      <c r="H679"/>
    </row>
    <row r="680" spans="2:8" x14ac:dyDescent="0.3">
      <c r="B680" s="45"/>
      <c r="C680"/>
      <c r="D680"/>
      <c r="E680" s="6"/>
      <c r="F680"/>
      <c r="G680"/>
      <c r="H680"/>
    </row>
    <row r="681" spans="2:8" x14ac:dyDescent="0.3">
      <c r="B681" s="45"/>
      <c r="C681"/>
      <c r="D681"/>
      <c r="E681" s="6"/>
      <c r="F681"/>
      <c r="G681"/>
      <c r="H681"/>
    </row>
    <row r="682" spans="2:8" x14ac:dyDescent="0.3">
      <c r="B682" s="45"/>
      <c r="C682"/>
      <c r="D682"/>
      <c r="E682" s="6"/>
      <c r="F682"/>
      <c r="G682"/>
      <c r="H682"/>
    </row>
    <row r="683" spans="2:8" x14ac:dyDescent="0.3">
      <c r="B683" s="45"/>
      <c r="C683"/>
      <c r="D683"/>
      <c r="E683" s="6"/>
      <c r="F683"/>
      <c r="G683"/>
      <c r="H683"/>
    </row>
    <row r="684" spans="2:8" x14ac:dyDescent="0.3">
      <c r="B684" s="45"/>
      <c r="C684"/>
      <c r="D684"/>
      <c r="E684" s="6"/>
      <c r="F684"/>
      <c r="G684"/>
      <c r="H684"/>
    </row>
    <row r="685" spans="2:8" x14ac:dyDescent="0.3">
      <c r="B685" s="45"/>
      <c r="C685"/>
      <c r="D685"/>
      <c r="E685" s="6"/>
      <c r="F685"/>
      <c r="G685"/>
      <c r="H685"/>
    </row>
    <row r="686" spans="2:8" x14ac:dyDescent="0.3">
      <c r="B686" s="45"/>
      <c r="C686"/>
      <c r="D686"/>
      <c r="E686" s="6"/>
      <c r="F686"/>
      <c r="G686"/>
      <c r="H686"/>
    </row>
    <row r="687" spans="2:8" x14ac:dyDescent="0.3">
      <c r="B687" s="45"/>
      <c r="C687"/>
      <c r="D687"/>
      <c r="E687" s="6"/>
      <c r="F687"/>
      <c r="G687"/>
      <c r="H687"/>
    </row>
    <row r="688" spans="2:8" x14ac:dyDescent="0.3">
      <c r="B688" s="45"/>
      <c r="C688"/>
      <c r="D688"/>
      <c r="E688" s="6"/>
      <c r="F688"/>
      <c r="G688"/>
      <c r="H688"/>
    </row>
    <row r="689" spans="2:8" x14ac:dyDescent="0.3">
      <c r="B689" s="45"/>
      <c r="C689"/>
      <c r="D689"/>
      <c r="E689" s="6"/>
      <c r="F689"/>
      <c r="G689"/>
      <c r="H689"/>
    </row>
    <row r="690" spans="2:8" x14ac:dyDescent="0.3">
      <c r="B690" s="45"/>
      <c r="C690"/>
      <c r="D690"/>
      <c r="E690" s="6"/>
      <c r="F690"/>
      <c r="G690"/>
      <c r="H690"/>
    </row>
    <row r="691" spans="2:8" x14ac:dyDescent="0.3">
      <c r="B691" s="45"/>
      <c r="C691"/>
      <c r="D691"/>
      <c r="E691" s="6"/>
      <c r="F691"/>
      <c r="G691"/>
      <c r="H691"/>
    </row>
    <row r="692" spans="2:8" x14ac:dyDescent="0.3">
      <c r="B692" s="45"/>
      <c r="C692"/>
      <c r="D692"/>
      <c r="E692" s="6"/>
      <c r="F692"/>
      <c r="G692"/>
      <c r="H692"/>
    </row>
    <row r="693" spans="2:8" x14ac:dyDescent="0.3">
      <c r="B693" s="45"/>
      <c r="C693"/>
      <c r="D693"/>
      <c r="E693" s="6"/>
      <c r="F693"/>
      <c r="G693"/>
      <c r="H693"/>
    </row>
    <row r="694" spans="2:8" x14ac:dyDescent="0.3">
      <c r="B694" s="45"/>
      <c r="C694"/>
      <c r="D694"/>
      <c r="E694" s="6"/>
      <c r="F694"/>
      <c r="G694"/>
      <c r="H694"/>
    </row>
    <row r="695" spans="2:8" x14ac:dyDescent="0.3">
      <c r="B695" s="45"/>
      <c r="C695"/>
      <c r="D695"/>
      <c r="E695" s="6"/>
      <c r="F695"/>
      <c r="G695"/>
      <c r="H695"/>
    </row>
    <row r="696" spans="2:8" x14ac:dyDescent="0.3">
      <c r="B696" s="45"/>
      <c r="C696"/>
      <c r="D696"/>
      <c r="E696" s="6"/>
      <c r="F696"/>
      <c r="G696"/>
      <c r="H696"/>
    </row>
    <row r="697" spans="2:8" x14ac:dyDescent="0.3">
      <c r="B697" s="45"/>
      <c r="C697"/>
      <c r="D697"/>
      <c r="E697" s="6"/>
      <c r="F697"/>
      <c r="G697"/>
      <c r="H697"/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C30A-BBDA-43E6-A354-4CB53E987048}">
  <dimension ref="A1:F959"/>
  <sheetViews>
    <sheetView workbookViewId="0">
      <selection activeCell="D4" sqref="D4"/>
    </sheetView>
  </sheetViews>
  <sheetFormatPr defaultRowHeight="14.4" x14ac:dyDescent="0.3"/>
  <cols>
    <col min="1" max="1" width="10.109375" bestFit="1" customWidth="1"/>
    <col min="2" max="2" width="11.44140625" style="1" bestFit="1" customWidth="1"/>
    <col min="3" max="3" width="8.33203125" style="1" customWidth="1"/>
    <col min="4" max="6" width="8.33203125" style="1" bestFit="1" customWidth="1"/>
  </cols>
  <sheetData>
    <row r="1" spans="1:6" x14ac:dyDescent="0.3">
      <c r="B1"/>
    </row>
    <row r="3" spans="1:6" s="1" customFormat="1" ht="40.799999999999997" customHeight="1" x14ac:dyDescent="0.3">
      <c r="A3" s="61" t="s">
        <v>246</v>
      </c>
      <c r="B3" s="62" t="s">
        <v>249</v>
      </c>
      <c r="C3" s="1" t="s">
        <v>250</v>
      </c>
      <c r="D3" s="1" t="s">
        <v>315</v>
      </c>
      <c r="E3" s="1" t="s">
        <v>251</v>
      </c>
      <c r="F3" s="1" t="s">
        <v>252</v>
      </c>
    </row>
    <row r="4" spans="1:6" x14ac:dyDescent="0.3">
      <c r="A4" s="7" t="s">
        <v>112</v>
      </c>
      <c r="B4" s="1">
        <v>2</v>
      </c>
      <c r="C4" s="1">
        <v>9</v>
      </c>
      <c r="D4" s="1">
        <v>102</v>
      </c>
      <c r="F4" s="1">
        <v>113</v>
      </c>
    </row>
    <row r="5" spans="1:6" x14ac:dyDescent="0.3">
      <c r="A5" s="7" t="s">
        <v>110</v>
      </c>
      <c r="B5" s="1">
        <v>0</v>
      </c>
      <c r="D5" s="1">
        <v>89</v>
      </c>
      <c r="F5" s="1">
        <v>89</v>
      </c>
    </row>
    <row r="6" spans="1:6" x14ac:dyDescent="0.3">
      <c r="A6" s="7" t="s">
        <v>13</v>
      </c>
      <c r="B6" s="1">
        <v>44</v>
      </c>
      <c r="D6" s="1">
        <v>80</v>
      </c>
      <c r="F6" s="1">
        <v>124</v>
      </c>
    </row>
    <row r="7" spans="1:6" x14ac:dyDescent="0.3">
      <c r="A7" s="7" t="s">
        <v>223</v>
      </c>
      <c r="B7" s="1">
        <v>19</v>
      </c>
      <c r="C7" s="1">
        <v>8</v>
      </c>
      <c r="D7" s="1">
        <v>73</v>
      </c>
      <c r="F7" s="1">
        <v>100</v>
      </c>
    </row>
    <row r="8" spans="1:6" x14ac:dyDescent="0.3">
      <c r="A8" s="7" t="s">
        <v>185</v>
      </c>
      <c r="B8" s="1">
        <v>27</v>
      </c>
      <c r="C8" s="1">
        <v>18</v>
      </c>
      <c r="D8" s="1">
        <v>64</v>
      </c>
      <c r="F8" s="1">
        <v>109</v>
      </c>
    </row>
    <row r="9" spans="1:6" x14ac:dyDescent="0.3">
      <c r="A9" s="7" t="s">
        <v>24</v>
      </c>
      <c r="B9" s="1">
        <v>52</v>
      </c>
      <c r="D9" s="1">
        <v>62</v>
      </c>
      <c r="E9" s="1">
        <v>1</v>
      </c>
      <c r="F9" s="1">
        <v>115</v>
      </c>
    </row>
    <row r="10" spans="1:6" x14ac:dyDescent="0.3">
      <c r="A10" s="7" t="s">
        <v>181</v>
      </c>
      <c r="B10" s="1">
        <v>34</v>
      </c>
      <c r="C10" s="1">
        <v>9</v>
      </c>
      <c r="D10" s="1">
        <v>51</v>
      </c>
      <c r="E10" s="1">
        <v>2</v>
      </c>
      <c r="F10" s="1">
        <v>96</v>
      </c>
    </row>
    <row r="11" spans="1:6" x14ac:dyDescent="0.3">
      <c r="A11" s="7" t="s">
        <v>146</v>
      </c>
      <c r="B11" s="1">
        <v>28</v>
      </c>
      <c r="C11" s="1">
        <v>9</v>
      </c>
      <c r="D11" s="1">
        <v>51</v>
      </c>
      <c r="E11" s="1">
        <v>8</v>
      </c>
      <c r="F11" s="1">
        <v>96</v>
      </c>
    </row>
    <row r="12" spans="1:6" x14ac:dyDescent="0.3">
      <c r="A12" s="7" t="s">
        <v>66</v>
      </c>
      <c r="B12" s="1">
        <v>53</v>
      </c>
      <c r="C12" s="1">
        <v>25</v>
      </c>
      <c r="D12" s="1">
        <v>49</v>
      </c>
      <c r="E12" s="1">
        <v>2</v>
      </c>
      <c r="F12" s="1">
        <v>129</v>
      </c>
    </row>
    <row r="13" spans="1:6" x14ac:dyDescent="0.3">
      <c r="A13" s="7" t="s">
        <v>140</v>
      </c>
      <c r="B13" s="1">
        <v>31</v>
      </c>
      <c r="C13" s="1">
        <v>3</v>
      </c>
      <c r="D13" s="1">
        <v>49</v>
      </c>
      <c r="E13" s="1">
        <v>1</v>
      </c>
      <c r="F13" s="1">
        <v>84</v>
      </c>
    </row>
    <row r="14" spans="1:6" x14ac:dyDescent="0.3">
      <c r="A14" s="7" t="s">
        <v>60</v>
      </c>
      <c r="B14" s="1">
        <v>56</v>
      </c>
      <c r="C14" s="1">
        <v>4</v>
      </c>
      <c r="D14" s="1">
        <v>47</v>
      </c>
      <c r="F14" s="1">
        <v>107</v>
      </c>
    </row>
    <row r="15" spans="1:6" x14ac:dyDescent="0.3">
      <c r="A15" s="7" t="s">
        <v>206</v>
      </c>
      <c r="B15" s="1">
        <v>13</v>
      </c>
      <c r="C15" s="1">
        <v>16</v>
      </c>
      <c r="D15" s="1">
        <v>47</v>
      </c>
      <c r="F15" s="1">
        <v>76</v>
      </c>
    </row>
    <row r="16" spans="1:6" x14ac:dyDescent="0.3">
      <c r="A16" s="7" t="s">
        <v>201</v>
      </c>
      <c r="B16" s="1">
        <v>30</v>
      </c>
      <c r="C16" s="1">
        <v>6</v>
      </c>
      <c r="D16" s="1">
        <v>46</v>
      </c>
      <c r="F16" s="1">
        <v>82</v>
      </c>
    </row>
    <row r="17" spans="1:6" x14ac:dyDescent="0.3">
      <c r="A17" s="7" t="s">
        <v>48</v>
      </c>
      <c r="B17" s="1">
        <v>59</v>
      </c>
      <c r="C17" s="1">
        <v>9</v>
      </c>
      <c r="D17" s="1">
        <v>44</v>
      </c>
      <c r="F17" s="1">
        <v>112</v>
      </c>
    </row>
    <row r="18" spans="1:6" x14ac:dyDescent="0.3">
      <c r="A18" s="7" t="s">
        <v>172</v>
      </c>
      <c r="B18" s="1">
        <v>30</v>
      </c>
      <c r="C18" s="1">
        <v>3</v>
      </c>
      <c r="D18" s="1">
        <v>44</v>
      </c>
      <c r="F18" s="1">
        <v>77</v>
      </c>
    </row>
    <row r="19" spans="1:6" x14ac:dyDescent="0.3">
      <c r="A19" s="7" t="s">
        <v>52</v>
      </c>
      <c r="B19" s="1">
        <v>66</v>
      </c>
      <c r="C19" s="1">
        <v>8</v>
      </c>
      <c r="D19" s="1">
        <v>42</v>
      </c>
      <c r="F19" s="1">
        <v>116</v>
      </c>
    </row>
    <row r="20" spans="1:6" x14ac:dyDescent="0.3">
      <c r="A20" s="7" t="s">
        <v>55</v>
      </c>
      <c r="B20" s="1">
        <v>58</v>
      </c>
      <c r="C20" s="1">
        <v>5</v>
      </c>
      <c r="D20" s="1">
        <v>42</v>
      </c>
      <c r="F20" s="1">
        <v>105</v>
      </c>
    </row>
    <row r="21" spans="1:6" x14ac:dyDescent="0.3">
      <c r="A21" s="7" t="s">
        <v>167</v>
      </c>
      <c r="B21" s="1">
        <v>20</v>
      </c>
      <c r="C21" s="1">
        <v>5</v>
      </c>
      <c r="D21" s="1">
        <v>41</v>
      </c>
      <c r="F21" s="1">
        <v>66</v>
      </c>
    </row>
    <row r="22" spans="1:6" x14ac:dyDescent="0.3">
      <c r="A22" s="7" t="s">
        <v>184</v>
      </c>
      <c r="B22" s="1">
        <v>15</v>
      </c>
      <c r="C22" s="1">
        <v>12</v>
      </c>
      <c r="D22" s="1">
        <v>40</v>
      </c>
      <c r="E22" s="1">
        <v>2</v>
      </c>
      <c r="F22" s="1">
        <v>69</v>
      </c>
    </row>
    <row r="23" spans="1:6" x14ac:dyDescent="0.3">
      <c r="A23" s="7" t="s">
        <v>70</v>
      </c>
      <c r="B23" s="1">
        <v>59</v>
      </c>
      <c r="C23" s="1">
        <v>2</v>
      </c>
      <c r="D23" s="1">
        <v>39</v>
      </c>
      <c r="F23" s="1">
        <v>100</v>
      </c>
    </row>
    <row r="24" spans="1:6" x14ac:dyDescent="0.3">
      <c r="A24" s="7" t="s">
        <v>169</v>
      </c>
      <c r="B24" s="1">
        <v>14</v>
      </c>
      <c r="C24" s="1">
        <v>1</v>
      </c>
      <c r="D24" s="1">
        <v>39</v>
      </c>
      <c r="F24" s="1">
        <v>54</v>
      </c>
    </row>
    <row r="25" spans="1:6" x14ac:dyDescent="0.3">
      <c r="A25" s="7" t="s">
        <v>135</v>
      </c>
      <c r="B25" s="1">
        <v>15</v>
      </c>
      <c r="C25" s="1">
        <v>16</v>
      </c>
      <c r="D25" s="1">
        <v>39</v>
      </c>
      <c r="F25" s="1">
        <v>70</v>
      </c>
    </row>
    <row r="26" spans="1:6" x14ac:dyDescent="0.3">
      <c r="A26" s="7" t="s">
        <v>121</v>
      </c>
      <c r="B26" s="1">
        <v>22</v>
      </c>
      <c r="C26" s="1">
        <v>10</v>
      </c>
      <c r="D26" s="1">
        <v>39</v>
      </c>
      <c r="F26" s="1">
        <v>71</v>
      </c>
    </row>
    <row r="27" spans="1:6" x14ac:dyDescent="0.3">
      <c r="A27" s="7" t="s">
        <v>231</v>
      </c>
      <c r="B27" s="1">
        <v>26</v>
      </c>
      <c r="C27" s="1">
        <v>5</v>
      </c>
      <c r="D27" s="1">
        <v>37</v>
      </c>
      <c r="E27" s="1">
        <v>5</v>
      </c>
      <c r="F27" s="1">
        <v>73</v>
      </c>
    </row>
    <row r="28" spans="1:6" x14ac:dyDescent="0.3">
      <c r="A28" s="7" t="s">
        <v>149</v>
      </c>
      <c r="B28" s="1">
        <v>26</v>
      </c>
      <c r="C28" s="1">
        <v>7</v>
      </c>
      <c r="D28" s="1">
        <v>36</v>
      </c>
      <c r="E28" s="1">
        <v>12</v>
      </c>
      <c r="F28" s="1">
        <v>81</v>
      </c>
    </row>
    <row r="29" spans="1:6" x14ac:dyDescent="0.3">
      <c r="A29" s="7" t="s">
        <v>197</v>
      </c>
      <c r="B29" s="1">
        <v>19</v>
      </c>
      <c r="D29" s="1">
        <v>36</v>
      </c>
      <c r="F29" s="1">
        <v>55</v>
      </c>
    </row>
    <row r="30" spans="1:6" x14ac:dyDescent="0.3">
      <c r="A30" s="7" t="s">
        <v>236</v>
      </c>
      <c r="B30" s="1">
        <v>13</v>
      </c>
      <c r="C30" s="1">
        <v>8</v>
      </c>
      <c r="D30" s="1">
        <v>36</v>
      </c>
      <c r="F30" s="1">
        <v>57</v>
      </c>
    </row>
    <row r="31" spans="1:6" x14ac:dyDescent="0.3">
      <c r="A31" s="7" t="s">
        <v>29</v>
      </c>
      <c r="B31" s="1">
        <v>23</v>
      </c>
      <c r="C31" s="1">
        <v>15</v>
      </c>
      <c r="D31" s="1">
        <v>36</v>
      </c>
      <c r="F31" s="1">
        <v>74</v>
      </c>
    </row>
    <row r="32" spans="1:6" x14ac:dyDescent="0.3">
      <c r="A32" s="7" t="s">
        <v>79</v>
      </c>
      <c r="B32" s="1">
        <v>39</v>
      </c>
      <c r="C32" s="1">
        <v>6</v>
      </c>
      <c r="D32" s="1">
        <v>36</v>
      </c>
      <c r="E32" s="1">
        <v>2</v>
      </c>
      <c r="F32" s="1">
        <v>83</v>
      </c>
    </row>
    <row r="33" spans="1:6" x14ac:dyDescent="0.3">
      <c r="A33" s="7" t="s">
        <v>28</v>
      </c>
      <c r="B33" s="1">
        <v>71</v>
      </c>
      <c r="C33" s="1">
        <v>4</v>
      </c>
      <c r="D33" s="1">
        <v>35</v>
      </c>
      <c r="F33" s="1">
        <v>110</v>
      </c>
    </row>
    <row r="34" spans="1:6" x14ac:dyDescent="0.3">
      <c r="A34" s="7" t="s">
        <v>124</v>
      </c>
      <c r="B34" s="1">
        <v>35</v>
      </c>
      <c r="C34" s="1">
        <v>3</v>
      </c>
      <c r="D34" s="1">
        <v>34</v>
      </c>
      <c r="E34" s="1">
        <v>3</v>
      </c>
      <c r="F34" s="1">
        <v>75</v>
      </c>
    </row>
    <row r="35" spans="1:6" x14ac:dyDescent="0.3">
      <c r="A35" s="7" t="s">
        <v>128</v>
      </c>
      <c r="B35" s="1">
        <v>18</v>
      </c>
      <c r="C35" s="1">
        <v>6</v>
      </c>
      <c r="D35" s="1">
        <v>33</v>
      </c>
      <c r="F35" s="1">
        <v>57</v>
      </c>
    </row>
    <row r="36" spans="1:6" x14ac:dyDescent="0.3">
      <c r="A36" s="7" t="s">
        <v>210</v>
      </c>
      <c r="B36" s="1">
        <v>2</v>
      </c>
      <c r="C36" s="1">
        <v>14</v>
      </c>
      <c r="D36" s="1">
        <v>33</v>
      </c>
      <c r="F36" s="1">
        <v>49</v>
      </c>
    </row>
    <row r="37" spans="1:6" x14ac:dyDescent="0.3">
      <c r="A37" s="7" t="s">
        <v>32</v>
      </c>
      <c r="B37" s="1">
        <v>69</v>
      </c>
      <c r="C37" s="1">
        <v>2</v>
      </c>
      <c r="D37" s="1">
        <v>32</v>
      </c>
      <c r="F37" s="1">
        <v>103</v>
      </c>
    </row>
    <row r="38" spans="1:6" x14ac:dyDescent="0.3">
      <c r="A38" s="7" t="s">
        <v>229</v>
      </c>
      <c r="B38" s="1">
        <v>31</v>
      </c>
      <c r="C38" s="1">
        <v>4</v>
      </c>
      <c r="D38" s="1">
        <v>30</v>
      </c>
      <c r="F38" s="1">
        <v>65</v>
      </c>
    </row>
    <row r="39" spans="1:6" x14ac:dyDescent="0.3">
      <c r="A39" s="7" t="s">
        <v>74</v>
      </c>
      <c r="B39" s="1">
        <v>40</v>
      </c>
      <c r="C39" s="1">
        <v>5</v>
      </c>
      <c r="D39" s="1">
        <v>30</v>
      </c>
      <c r="F39" s="1">
        <v>75</v>
      </c>
    </row>
    <row r="40" spans="1:6" x14ac:dyDescent="0.3">
      <c r="A40" s="7" t="s">
        <v>108</v>
      </c>
      <c r="B40" s="1">
        <v>28</v>
      </c>
      <c r="D40" s="1">
        <v>29</v>
      </c>
      <c r="F40" s="1">
        <v>57</v>
      </c>
    </row>
    <row r="41" spans="1:6" x14ac:dyDescent="0.3">
      <c r="A41" s="7" t="s">
        <v>84</v>
      </c>
      <c r="B41" s="1">
        <v>35</v>
      </c>
      <c r="D41" s="1">
        <v>29</v>
      </c>
      <c r="F41" s="1">
        <v>64</v>
      </c>
    </row>
    <row r="42" spans="1:6" x14ac:dyDescent="0.3">
      <c r="A42" s="7" t="s">
        <v>154</v>
      </c>
      <c r="B42" s="1">
        <v>35</v>
      </c>
      <c r="C42" s="1">
        <v>7</v>
      </c>
      <c r="D42" s="1">
        <v>28</v>
      </c>
      <c r="F42" s="1">
        <v>70</v>
      </c>
    </row>
    <row r="43" spans="1:6" x14ac:dyDescent="0.3">
      <c r="A43" s="7" t="s">
        <v>87</v>
      </c>
      <c r="B43" s="1">
        <v>40</v>
      </c>
      <c r="C43" s="1">
        <v>1</v>
      </c>
      <c r="D43" s="1">
        <v>27</v>
      </c>
      <c r="F43" s="1">
        <v>68</v>
      </c>
    </row>
    <row r="44" spans="1:6" x14ac:dyDescent="0.3">
      <c r="A44" s="7" t="s">
        <v>111</v>
      </c>
      <c r="B44" s="1">
        <v>7</v>
      </c>
      <c r="C44" s="1">
        <v>3</v>
      </c>
      <c r="D44" s="1">
        <v>26</v>
      </c>
      <c r="F44" s="1">
        <v>36</v>
      </c>
    </row>
    <row r="45" spans="1:6" x14ac:dyDescent="0.3">
      <c r="A45" s="7" t="s">
        <v>157</v>
      </c>
      <c r="B45" s="1">
        <v>13</v>
      </c>
      <c r="C45" s="1">
        <v>12</v>
      </c>
      <c r="D45" s="1">
        <v>25</v>
      </c>
      <c r="F45" s="1">
        <v>50</v>
      </c>
    </row>
    <row r="46" spans="1:6" x14ac:dyDescent="0.3">
      <c r="A46" s="7" t="s">
        <v>160</v>
      </c>
      <c r="B46" s="1">
        <v>22</v>
      </c>
      <c r="C46" s="1">
        <v>7</v>
      </c>
      <c r="D46" s="1">
        <v>25</v>
      </c>
      <c r="F46" s="1">
        <v>54</v>
      </c>
    </row>
    <row r="47" spans="1:6" x14ac:dyDescent="0.3">
      <c r="A47" s="7" t="s">
        <v>30</v>
      </c>
      <c r="B47" s="1">
        <v>58</v>
      </c>
      <c r="C47" s="1">
        <v>2</v>
      </c>
      <c r="D47" s="1">
        <v>23</v>
      </c>
      <c r="F47" s="1">
        <v>83</v>
      </c>
    </row>
    <row r="48" spans="1:6" x14ac:dyDescent="0.3">
      <c r="A48" s="7" t="s">
        <v>31</v>
      </c>
      <c r="B48" s="1">
        <v>39</v>
      </c>
      <c r="C48" s="1">
        <v>3</v>
      </c>
      <c r="D48" s="1">
        <v>22</v>
      </c>
      <c r="F48" s="1">
        <v>64</v>
      </c>
    </row>
    <row r="49" spans="1:6" x14ac:dyDescent="0.3">
      <c r="A49" s="7" t="s">
        <v>33</v>
      </c>
      <c r="B49" s="1">
        <v>78</v>
      </c>
      <c r="C49" s="1">
        <v>1</v>
      </c>
      <c r="D49" s="1">
        <v>22</v>
      </c>
      <c r="F49" s="1">
        <v>101</v>
      </c>
    </row>
    <row r="50" spans="1:6" x14ac:dyDescent="0.3">
      <c r="A50" s="7" t="s">
        <v>91</v>
      </c>
      <c r="B50" s="1">
        <v>17</v>
      </c>
      <c r="C50" s="1">
        <v>7</v>
      </c>
      <c r="D50" s="1">
        <v>21</v>
      </c>
      <c r="F50" s="1">
        <v>45</v>
      </c>
    </row>
    <row r="51" spans="1:6" x14ac:dyDescent="0.3">
      <c r="A51" s="7" t="s">
        <v>109</v>
      </c>
      <c r="B51" s="1">
        <v>8</v>
      </c>
      <c r="C51" s="1">
        <v>1</v>
      </c>
      <c r="D51" s="1">
        <v>20</v>
      </c>
      <c r="F51" s="1">
        <v>29</v>
      </c>
    </row>
    <row r="52" spans="1:6" x14ac:dyDescent="0.3">
      <c r="A52" s="7" t="s">
        <v>218</v>
      </c>
      <c r="B52" s="1">
        <v>18</v>
      </c>
      <c r="D52" s="1">
        <v>19</v>
      </c>
      <c r="F52" s="1">
        <v>37</v>
      </c>
    </row>
    <row r="53" spans="1:6" x14ac:dyDescent="0.3">
      <c r="A53" s="7" t="s">
        <v>94</v>
      </c>
      <c r="B53" s="1">
        <v>29</v>
      </c>
      <c r="C53" s="1">
        <v>14</v>
      </c>
      <c r="D53" s="1">
        <v>18</v>
      </c>
      <c r="F53" s="1">
        <v>61</v>
      </c>
    </row>
    <row r="54" spans="1:6" x14ac:dyDescent="0.3">
      <c r="A54" s="7" t="s">
        <v>100</v>
      </c>
      <c r="B54" s="1">
        <v>27</v>
      </c>
      <c r="C54" s="1">
        <v>2</v>
      </c>
      <c r="D54" s="1">
        <v>15</v>
      </c>
      <c r="F54" s="1">
        <v>44</v>
      </c>
    </row>
    <row r="55" spans="1:6" x14ac:dyDescent="0.3">
      <c r="A55" s="7" t="s">
        <v>215</v>
      </c>
      <c r="C55" s="1">
        <v>5</v>
      </c>
      <c r="D55" s="1">
        <v>11</v>
      </c>
      <c r="F55" s="1">
        <v>16</v>
      </c>
    </row>
    <row r="56" spans="1:6" x14ac:dyDescent="0.3">
      <c r="A56" s="7" t="s">
        <v>248</v>
      </c>
      <c r="B56" s="1">
        <v>1613</v>
      </c>
      <c r="C56" s="1">
        <v>322</v>
      </c>
      <c r="D56" s="1">
        <v>2023</v>
      </c>
      <c r="E56" s="1">
        <v>38</v>
      </c>
      <c r="F56" s="1">
        <v>3996</v>
      </c>
    </row>
    <row r="57" spans="1:6" x14ac:dyDescent="0.3">
      <c r="B57"/>
      <c r="C57"/>
      <c r="D57"/>
      <c r="E57"/>
      <c r="F57"/>
    </row>
    <row r="58" spans="1:6" x14ac:dyDescent="0.3">
      <c r="B58"/>
      <c r="C58"/>
      <c r="D58"/>
      <c r="E58"/>
      <c r="F58"/>
    </row>
    <row r="59" spans="1:6" x14ac:dyDescent="0.3">
      <c r="B59"/>
      <c r="C59"/>
      <c r="D59"/>
      <c r="E59"/>
      <c r="F59"/>
    </row>
    <row r="60" spans="1:6" x14ac:dyDescent="0.3">
      <c r="B60"/>
      <c r="C60"/>
      <c r="D60"/>
      <c r="E60"/>
      <c r="F60"/>
    </row>
    <row r="61" spans="1:6" x14ac:dyDescent="0.3">
      <c r="B61"/>
      <c r="C61"/>
      <c r="D61"/>
      <c r="E61"/>
      <c r="F61"/>
    </row>
    <row r="62" spans="1:6" x14ac:dyDescent="0.3">
      <c r="B62"/>
      <c r="C62"/>
      <c r="D62"/>
      <c r="E62"/>
      <c r="F62"/>
    </row>
    <row r="63" spans="1:6" x14ac:dyDescent="0.3">
      <c r="B63"/>
      <c r="C63"/>
      <c r="D63"/>
      <c r="E63"/>
      <c r="F63"/>
    </row>
    <row r="64" spans="1:6" x14ac:dyDescent="0.3">
      <c r="B64"/>
      <c r="C64"/>
      <c r="D64"/>
      <c r="E64"/>
      <c r="F64"/>
    </row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B24B6-8AD3-49C1-AD15-4DD099D1F1CE}">
  <dimension ref="A2:I121"/>
  <sheetViews>
    <sheetView topLeftCell="A2" zoomScale="85" zoomScaleNormal="85" workbookViewId="0">
      <selection activeCell="A6" sqref="A6:XFD8"/>
    </sheetView>
  </sheetViews>
  <sheetFormatPr defaultRowHeight="14.4" x14ac:dyDescent="0.3"/>
  <cols>
    <col min="1" max="1" width="25.33203125" bestFit="1" customWidth="1"/>
    <col min="2" max="3" width="8.33203125" bestFit="1" customWidth="1"/>
    <col min="4" max="4" width="6" bestFit="1" customWidth="1"/>
    <col min="5" max="5" width="8.33203125" bestFit="1" customWidth="1"/>
    <col min="6" max="7" width="5.109375" bestFit="1" customWidth="1"/>
    <col min="8" max="8" width="8.33203125" bestFit="1" customWidth="1"/>
    <col min="9" max="9" width="6.5546875" bestFit="1" customWidth="1"/>
  </cols>
  <sheetData>
    <row r="2" spans="1:9" x14ac:dyDescent="0.3">
      <c r="A2" s="43" t="s">
        <v>321</v>
      </c>
      <c r="B2" t="s">
        <v>316</v>
      </c>
    </row>
    <row r="3" spans="1:9" s="1" customFormat="1" x14ac:dyDescent="0.3">
      <c r="A3" s="61" t="s">
        <v>318</v>
      </c>
      <c r="B3" t="s">
        <v>316</v>
      </c>
      <c r="C3"/>
      <c r="D3"/>
      <c r="E3"/>
      <c r="F3"/>
      <c r="G3"/>
      <c r="H3"/>
      <c r="I3"/>
    </row>
    <row r="5" spans="1:9" ht="69.599999999999994" customHeight="1" x14ac:dyDescent="0.3">
      <c r="A5" s="43" t="s">
        <v>246</v>
      </c>
      <c r="B5" s="1" t="s">
        <v>249</v>
      </c>
      <c r="C5" s="1" t="s">
        <v>250</v>
      </c>
      <c r="D5" s="1" t="s">
        <v>315</v>
      </c>
      <c r="E5" s="1" t="s">
        <v>251</v>
      </c>
      <c r="F5" s="1" t="s">
        <v>252</v>
      </c>
    </row>
    <row r="6" spans="1:9" hidden="1" x14ac:dyDescent="0.3">
      <c r="A6" s="7" t="s">
        <v>247</v>
      </c>
      <c r="B6">
        <v>1613</v>
      </c>
      <c r="C6">
        <v>322</v>
      </c>
      <c r="D6">
        <v>2023</v>
      </c>
      <c r="E6">
        <v>38</v>
      </c>
      <c r="F6">
        <v>3996</v>
      </c>
    </row>
    <row r="7" spans="1:9" hidden="1" x14ac:dyDescent="0.3">
      <c r="A7" s="63" t="s">
        <v>247</v>
      </c>
      <c r="B7">
        <v>1613</v>
      </c>
      <c r="C7">
        <v>322</v>
      </c>
      <c r="D7">
        <v>2023</v>
      </c>
      <c r="E7">
        <v>38</v>
      </c>
      <c r="F7">
        <v>3996</v>
      </c>
    </row>
    <row r="8" spans="1:9" hidden="1" x14ac:dyDescent="0.3">
      <c r="A8" s="7" t="s">
        <v>312</v>
      </c>
      <c r="B8">
        <v>972</v>
      </c>
      <c r="C8">
        <v>202</v>
      </c>
      <c r="D8">
        <v>1308</v>
      </c>
      <c r="E8">
        <v>25</v>
      </c>
      <c r="F8">
        <v>2507</v>
      </c>
    </row>
    <row r="9" spans="1:9" x14ac:dyDescent="0.3">
      <c r="A9" s="7" t="s">
        <v>311</v>
      </c>
      <c r="B9">
        <v>377</v>
      </c>
      <c r="C9">
        <v>70</v>
      </c>
      <c r="D9">
        <v>456</v>
      </c>
      <c r="E9">
        <v>11</v>
      </c>
      <c r="F9">
        <v>914</v>
      </c>
    </row>
    <row r="10" spans="1:9" x14ac:dyDescent="0.3">
      <c r="A10" s="63" t="s">
        <v>27</v>
      </c>
      <c r="B10">
        <v>71</v>
      </c>
      <c r="C10">
        <v>4</v>
      </c>
      <c r="D10">
        <v>70</v>
      </c>
      <c r="F10">
        <v>145</v>
      </c>
    </row>
    <row r="11" spans="1:9" x14ac:dyDescent="0.3">
      <c r="A11" s="63" t="s">
        <v>116</v>
      </c>
      <c r="B11">
        <v>10</v>
      </c>
      <c r="C11">
        <v>6</v>
      </c>
      <c r="D11">
        <v>44</v>
      </c>
      <c r="E11">
        <v>2</v>
      </c>
      <c r="F11">
        <v>62</v>
      </c>
    </row>
    <row r="12" spans="1:9" x14ac:dyDescent="0.3">
      <c r="A12" s="63" t="s">
        <v>63</v>
      </c>
      <c r="B12">
        <v>25</v>
      </c>
      <c r="C12">
        <v>5</v>
      </c>
      <c r="D12">
        <v>40</v>
      </c>
      <c r="F12">
        <v>70</v>
      </c>
    </row>
    <row r="13" spans="1:9" x14ac:dyDescent="0.3">
      <c r="A13" s="63" t="s">
        <v>122</v>
      </c>
      <c r="B13">
        <v>9</v>
      </c>
      <c r="C13">
        <v>7</v>
      </c>
      <c r="D13">
        <v>32</v>
      </c>
      <c r="E13">
        <v>3</v>
      </c>
      <c r="F13">
        <v>51</v>
      </c>
    </row>
    <row r="14" spans="1:9" x14ac:dyDescent="0.3">
      <c r="A14" s="63" t="s">
        <v>16</v>
      </c>
      <c r="B14">
        <v>20</v>
      </c>
      <c r="D14">
        <v>19</v>
      </c>
      <c r="F14">
        <v>39</v>
      </c>
    </row>
    <row r="15" spans="1:9" x14ac:dyDescent="0.3">
      <c r="A15" s="63" t="s">
        <v>17</v>
      </c>
      <c r="B15">
        <v>13</v>
      </c>
      <c r="D15">
        <v>18</v>
      </c>
      <c r="F15">
        <v>31</v>
      </c>
    </row>
    <row r="16" spans="1:9" x14ac:dyDescent="0.3">
      <c r="A16" s="63" t="s">
        <v>195</v>
      </c>
      <c r="B16">
        <v>9</v>
      </c>
      <c r="C16">
        <v>5</v>
      </c>
      <c r="D16">
        <v>17</v>
      </c>
      <c r="E16">
        <v>2</v>
      </c>
      <c r="F16">
        <v>33</v>
      </c>
    </row>
    <row r="17" spans="1:6" x14ac:dyDescent="0.3">
      <c r="A17" s="63" t="s">
        <v>227</v>
      </c>
      <c r="B17">
        <v>3</v>
      </c>
      <c r="C17">
        <v>2</v>
      </c>
      <c r="D17">
        <v>15</v>
      </c>
      <c r="F17">
        <v>20</v>
      </c>
    </row>
    <row r="18" spans="1:6" x14ac:dyDescent="0.3">
      <c r="A18" s="63" t="s">
        <v>191</v>
      </c>
      <c r="B18">
        <v>4</v>
      </c>
      <c r="C18">
        <v>5</v>
      </c>
      <c r="D18">
        <v>15</v>
      </c>
      <c r="E18">
        <v>1</v>
      </c>
      <c r="F18">
        <v>25</v>
      </c>
    </row>
    <row r="19" spans="1:6" x14ac:dyDescent="0.3">
      <c r="A19" s="63" t="s">
        <v>51</v>
      </c>
      <c r="B19">
        <v>5</v>
      </c>
      <c r="D19">
        <v>14</v>
      </c>
      <c r="F19">
        <v>19</v>
      </c>
    </row>
    <row r="20" spans="1:6" x14ac:dyDescent="0.3">
      <c r="A20" s="63" t="s">
        <v>163</v>
      </c>
      <c r="B20">
        <v>1</v>
      </c>
      <c r="C20">
        <v>2</v>
      </c>
      <c r="D20">
        <v>14</v>
      </c>
      <c r="F20">
        <v>17</v>
      </c>
    </row>
    <row r="21" spans="1:6" x14ac:dyDescent="0.3">
      <c r="A21" s="63" t="s">
        <v>68</v>
      </c>
      <c r="B21">
        <v>13</v>
      </c>
      <c r="C21">
        <v>5</v>
      </c>
      <c r="D21">
        <v>13</v>
      </c>
      <c r="F21">
        <v>31</v>
      </c>
    </row>
    <row r="22" spans="1:6" x14ac:dyDescent="0.3">
      <c r="A22" s="63" t="s">
        <v>141</v>
      </c>
      <c r="B22">
        <v>9</v>
      </c>
      <c r="C22">
        <v>1</v>
      </c>
      <c r="D22">
        <v>12</v>
      </c>
      <c r="F22">
        <v>22</v>
      </c>
    </row>
    <row r="23" spans="1:6" x14ac:dyDescent="0.3">
      <c r="A23" s="63" t="s">
        <v>180</v>
      </c>
      <c r="B23">
        <v>6</v>
      </c>
      <c r="C23">
        <v>2</v>
      </c>
      <c r="D23">
        <v>11</v>
      </c>
      <c r="F23">
        <v>19</v>
      </c>
    </row>
    <row r="24" spans="1:6" x14ac:dyDescent="0.3">
      <c r="A24" s="63" t="s">
        <v>56</v>
      </c>
      <c r="B24">
        <v>16</v>
      </c>
      <c r="C24">
        <v>1</v>
      </c>
      <c r="D24">
        <v>11</v>
      </c>
      <c r="F24">
        <v>28</v>
      </c>
    </row>
    <row r="25" spans="1:6" x14ac:dyDescent="0.3">
      <c r="A25" s="63" t="s">
        <v>257</v>
      </c>
      <c r="B25">
        <v>3</v>
      </c>
      <c r="D25">
        <v>10</v>
      </c>
      <c r="F25">
        <v>13</v>
      </c>
    </row>
    <row r="26" spans="1:6" x14ac:dyDescent="0.3">
      <c r="A26" s="63" t="s">
        <v>45</v>
      </c>
      <c r="B26">
        <v>24</v>
      </c>
      <c r="C26">
        <v>2</v>
      </c>
      <c r="D26">
        <v>9</v>
      </c>
      <c r="F26">
        <v>35</v>
      </c>
    </row>
    <row r="27" spans="1:6" x14ac:dyDescent="0.3">
      <c r="A27" s="63" t="s">
        <v>204</v>
      </c>
      <c r="B27">
        <v>6</v>
      </c>
      <c r="C27">
        <v>2</v>
      </c>
      <c r="D27">
        <v>9</v>
      </c>
      <c r="E27">
        <v>1</v>
      </c>
      <c r="F27">
        <v>18</v>
      </c>
    </row>
    <row r="28" spans="1:6" x14ac:dyDescent="0.3">
      <c r="A28" s="63" t="s">
        <v>269</v>
      </c>
      <c r="B28">
        <v>10</v>
      </c>
      <c r="D28">
        <v>7</v>
      </c>
      <c r="F28">
        <v>17</v>
      </c>
    </row>
    <row r="29" spans="1:6" x14ac:dyDescent="0.3">
      <c r="A29" s="63" t="s">
        <v>39</v>
      </c>
      <c r="B29">
        <v>16</v>
      </c>
      <c r="D29">
        <v>7</v>
      </c>
      <c r="F29">
        <v>23</v>
      </c>
    </row>
    <row r="30" spans="1:6" x14ac:dyDescent="0.3">
      <c r="A30" s="63" t="s">
        <v>18</v>
      </c>
      <c r="B30">
        <v>8</v>
      </c>
      <c r="C30">
        <v>2</v>
      </c>
      <c r="D30">
        <v>7</v>
      </c>
      <c r="F30">
        <v>17</v>
      </c>
    </row>
    <row r="31" spans="1:6" x14ac:dyDescent="0.3">
      <c r="A31" s="63" t="s">
        <v>118</v>
      </c>
      <c r="B31">
        <v>1</v>
      </c>
      <c r="C31">
        <v>1</v>
      </c>
      <c r="D31">
        <v>7</v>
      </c>
      <c r="F31">
        <v>9</v>
      </c>
    </row>
    <row r="32" spans="1:6" x14ac:dyDescent="0.3">
      <c r="A32" s="63" t="s">
        <v>107</v>
      </c>
      <c r="B32">
        <v>3</v>
      </c>
      <c r="D32">
        <v>5</v>
      </c>
      <c r="F32">
        <v>8</v>
      </c>
    </row>
    <row r="33" spans="1:6" x14ac:dyDescent="0.3">
      <c r="A33" s="63" t="s">
        <v>86</v>
      </c>
      <c r="B33">
        <v>5</v>
      </c>
      <c r="C33">
        <v>2</v>
      </c>
      <c r="D33">
        <v>5</v>
      </c>
      <c r="F33">
        <v>12</v>
      </c>
    </row>
    <row r="34" spans="1:6" x14ac:dyDescent="0.3">
      <c r="A34" s="63" t="s">
        <v>145</v>
      </c>
      <c r="B34">
        <v>7</v>
      </c>
      <c r="C34">
        <v>2</v>
      </c>
      <c r="D34">
        <v>5</v>
      </c>
      <c r="F34">
        <v>14</v>
      </c>
    </row>
    <row r="35" spans="1:6" x14ac:dyDescent="0.3">
      <c r="A35" s="63" t="s">
        <v>53</v>
      </c>
      <c r="B35">
        <v>7</v>
      </c>
      <c r="D35">
        <v>5</v>
      </c>
      <c r="F35">
        <v>12</v>
      </c>
    </row>
    <row r="36" spans="1:6" x14ac:dyDescent="0.3">
      <c r="A36" s="63" t="s">
        <v>126</v>
      </c>
      <c r="B36">
        <v>2</v>
      </c>
      <c r="C36">
        <v>1</v>
      </c>
      <c r="D36">
        <v>5</v>
      </c>
      <c r="F36">
        <v>8</v>
      </c>
    </row>
    <row r="37" spans="1:6" x14ac:dyDescent="0.3">
      <c r="A37" s="63" t="s">
        <v>147</v>
      </c>
      <c r="B37">
        <v>3</v>
      </c>
      <c r="C37">
        <v>1</v>
      </c>
      <c r="D37">
        <v>3</v>
      </c>
      <c r="F37">
        <v>7</v>
      </c>
    </row>
    <row r="38" spans="1:6" x14ac:dyDescent="0.3">
      <c r="A38" s="63" t="s">
        <v>136</v>
      </c>
      <c r="B38">
        <v>5</v>
      </c>
      <c r="C38">
        <v>1</v>
      </c>
      <c r="D38">
        <v>3</v>
      </c>
      <c r="E38">
        <v>1</v>
      </c>
      <c r="F38">
        <v>10</v>
      </c>
    </row>
    <row r="39" spans="1:6" x14ac:dyDescent="0.3">
      <c r="A39" s="63" t="s">
        <v>322</v>
      </c>
      <c r="D39">
        <v>2</v>
      </c>
      <c r="F39">
        <v>2</v>
      </c>
    </row>
    <row r="40" spans="1:6" x14ac:dyDescent="0.3">
      <c r="A40" s="63" t="s">
        <v>158</v>
      </c>
      <c r="B40">
        <v>1</v>
      </c>
      <c r="C40">
        <v>1</v>
      </c>
      <c r="D40">
        <v>2</v>
      </c>
      <c r="F40">
        <v>4</v>
      </c>
    </row>
    <row r="41" spans="1:6" x14ac:dyDescent="0.3">
      <c r="A41" s="63" t="s">
        <v>38</v>
      </c>
      <c r="B41">
        <v>7</v>
      </c>
      <c r="D41">
        <v>2</v>
      </c>
      <c r="F41">
        <v>9</v>
      </c>
    </row>
    <row r="42" spans="1:6" x14ac:dyDescent="0.3">
      <c r="A42" s="63" t="s">
        <v>104</v>
      </c>
      <c r="B42">
        <v>6</v>
      </c>
      <c r="D42">
        <v>2</v>
      </c>
      <c r="F42">
        <v>8</v>
      </c>
    </row>
    <row r="43" spans="1:6" x14ac:dyDescent="0.3">
      <c r="A43" s="63" t="s">
        <v>50</v>
      </c>
      <c r="B43">
        <v>1</v>
      </c>
      <c r="C43">
        <v>3</v>
      </c>
      <c r="D43">
        <v>2</v>
      </c>
      <c r="F43">
        <v>6</v>
      </c>
    </row>
    <row r="44" spans="1:6" x14ac:dyDescent="0.3">
      <c r="A44" s="63" t="s">
        <v>220</v>
      </c>
      <c r="B44">
        <v>11</v>
      </c>
      <c r="D44">
        <v>2</v>
      </c>
      <c r="F44">
        <v>13</v>
      </c>
    </row>
    <row r="45" spans="1:6" x14ac:dyDescent="0.3">
      <c r="A45" s="63" t="s">
        <v>96</v>
      </c>
      <c r="B45">
        <v>2</v>
      </c>
      <c r="C45">
        <v>1</v>
      </c>
      <c r="D45">
        <v>2</v>
      </c>
      <c r="F45">
        <v>5</v>
      </c>
    </row>
    <row r="46" spans="1:6" x14ac:dyDescent="0.3">
      <c r="A46" s="63" t="s">
        <v>23</v>
      </c>
      <c r="B46">
        <v>0</v>
      </c>
      <c r="D46">
        <v>1</v>
      </c>
      <c r="F46">
        <v>1</v>
      </c>
    </row>
    <row r="47" spans="1:6" x14ac:dyDescent="0.3">
      <c r="A47" s="63" t="s">
        <v>21</v>
      </c>
      <c r="B47">
        <v>2</v>
      </c>
      <c r="D47">
        <v>1</v>
      </c>
      <c r="F47">
        <v>3</v>
      </c>
    </row>
    <row r="48" spans="1:6" x14ac:dyDescent="0.3">
      <c r="A48" s="63" t="s">
        <v>235</v>
      </c>
      <c r="B48">
        <v>0</v>
      </c>
      <c r="D48">
        <v>1</v>
      </c>
      <c r="F48">
        <v>1</v>
      </c>
    </row>
    <row r="49" spans="1:6" x14ac:dyDescent="0.3">
      <c r="A49" s="63" t="s">
        <v>49</v>
      </c>
      <c r="B49">
        <v>7</v>
      </c>
      <c r="D49">
        <v>1</v>
      </c>
      <c r="F49">
        <v>8</v>
      </c>
    </row>
    <row r="50" spans="1:6" x14ac:dyDescent="0.3">
      <c r="A50" s="63" t="s">
        <v>255</v>
      </c>
      <c r="B50">
        <v>1</v>
      </c>
      <c r="D50">
        <v>1</v>
      </c>
      <c r="F50">
        <v>2</v>
      </c>
    </row>
    <row r="51" spans="1:6" x14ac:dyDescent="0.3">
      <c r="A51" s="63" t="s">
        <v>280</v>
      </c>
      <c r="B51">
        <v>0</v>
      </c>
      <c r="D51">
        <v>1</v>
      </c>
      <c r="F51">
        <v>1</v>
      </c>
    </row>
    <row r="52" spans="1:6" x14ac:dyDescent="0.3">
      <c r="A52" s="63" t="s">
        <v>139</v>
      </c>
      <c r="B52">
        <v>1</v>
      </c>
      <c r="C52">
        <v>1</v>
      </c>
      <c r="D52">
        <v>1</v>
      </c>
      <c r="F52">
        <v>3</v>
      </c>
    </row>
    <row r="53" spans="1:6" x14ac:dyDescent="0.3">
      <c r="A53" s="63" t="s">
        <v>119</v>
      </c>
      <c r="B53">
        <v>1</v>
      </c>
      <c r="D53">
        <v>1</v>
      </c>
      <c r="F53">
        <v>2</v>
      </c>
    </row>
    <row r="54" spans="1:6" x14ac:dyDescent="0.3">
      <c r="A54" s="63" t="s">
        <v>262</v>
      </c>
      <c r="B54">
        <v>0</v>
      </c>
      <c r="D54">
        <v>1</v>
      </c>
      <c r="F54">
        <v>1</v>
      </c>
    </row>
    <row r="55" spans="1:6" x14ac:dyDescent="0.3">
      <c r="A55" s="63" t="s">
        <v>189</v>
      </c>
      <c r="B55">
        <v>4</v>
      </c>
      <c r="C55">
        <v>1</v>
      </c>
      <c r="D55">
        <v>1</v>
      </c>
      <c r="F55">
        <v>6</v>
      </c>
    </row>
    <row r="56" spans="1:6" x14ac:dyDescent="0.3">
      <c r="A56" s="63" t="s">
        <v>212</v>
      </c>
      <c r="B56">
        <v>0</v>
      </c>
      <c r="C56">
        <v>2</v>
      </c>
      <c r="F56">
        <v>2</v>
      </c>
    </row>
    <row r="57" spans="1:6" x14ac:dyDescent="0.3">
      <c r="A57" s="63" t="s">
        <v>133</v>
      </c>
      <c r="B57">
        <v>1</v>
      </c>
      <c r="F57">
        <v>1</v>
      </c>
    </row>
    <row r="58" spans="1:6" x14ac:dyDescent="0.3">
      <c r="A58" s="63" t="s">
        <v>183</v>
      </c>
      <c r="B58">
        <v>1</v>
      </c>
      <c r="F58">
        <v>1</v>
      </c>
    </row>
    <row r="59" spans="1:6" x14ac:dyDescent="0.3">
      <c r="A59" s="63" t="s">
        <v>273</v>
      </c>
      <c r="B59">
        <v>3</v>
      </c>
      <c r="F59">
        <v>3</v>
      </c>
    </row>
    <row r="60" spans="1:6" x14ac:dyDescent="0.3">
      <c r="A60" s="63" t="s">
        <v>26</v>
      </c>
      <c r="B60">
        <v>2</v>
      </c>
      <c r="D60">
        <v>0</v>
      </c>
      <c r="E60">
        <v>1</v>
      </c>
      <c r="F60">
        <v>3</v>
      </c>
    </row>
    <row r="61" spans="1:6" x14ac:dyDescent="0.3">
      <c r="A61" s="63" t="s">
        <v>267</v>
      </c>
      <c r="B61">
        <v>1</v>
      </c>
      <c r="F61">
        <v>1</v>
      </c>
    </row>
    <row r="62" spans="1:6" x14ac:dyDescent="0.3">
      <c r="A62" s="63" t="s">
        <v>88</v>
      </c>
      <c r="B62">
        <v>3</v>
      </c>
      <c r="C62">
        <v>1</v>
      </c>
      <c r="F62">
        <v>4</v>
      </c>
    </row>
    <row r="63" spans="1:6" x14ac:dyDescent="0.3">
      <c r="A63" s="63" t="s">
        <v>43</v>
      </c>
      <c r="B63">
        <v>2</v>
      </c>
      <c r="F63">
        <v>2</v>
      </c>
    </row>
    <row r="64" spans="1:6" x14ac:dyDescent="0.3">
      <c r="A64" s="63" t="s">
        <v>213</v>
      </c>
      <c r="B64">
        <v>5</v>
      </c>
      <c r="C64">
        <v>1</v>
      </c>
      <c r="F64">
        <v>6</v>
      </c>
    </row>
    <row r="65" spans="1:6" x14ac:dyDescent="0.3">
      <c r="A65" s="63" t="s">
        <v>256</v>
      </c>
      <c r="B65">
        <v>1</v>
      </c>
      <c r="D65">
        <v>0</v>
      </c>
      <c r="F65">
        <v>1</v>
      </c>
    </row>
    <row r="66" spans="1:6" x14ac:dyDescent="0.3">
      <c r="A66" s="7" t="s">
        <v>314</v>
      </c>
      <c r="B66">
        <v>199</v>
      </c>
      <c r="C66">
        <v>43</v>
      </c>
      <c r="D66">
        <v>228</v>
      </c>
      <c r="E66">
        <v>2</v>
      </c>
      <c r="F66">
        <v>472</v>
      </c>
    </row>
    <row r="67" spans="1:6" x14ac:dyDescent="0.3">
      <c r="A67" s="63" t="s">
        <v>61</v>
      </c>
      <c r="B67">
        <v>33</v>
      </c>
      <c r="C67">
        <v>6</v>
      </c>
      <c r="D67">
        <v>23</v>
      </c>
      <c r="F67">
        <v>62</v>
      </c>
    </row>
    <row r="68" spans="1:6" x14ac:dyDescent="0.3">
      <c r="A68" s="63" t="s">
        <v>164</v>
      </c>
      <c r="B68">
        <v>8</v>
      </c>
      <c r="C68">
        <v>3</v>
      </c>
      <c r="D68">
        <v>18</v>
      </c>
      <c r="F68">
        <v>29</v>
      </c>
    </row>
    <row r="69" spans="1:6" x14ac:dyDescent="0.3">
      <c r="A69" s="63" t="s">
        <v>224</v>
      </c>
      <c r="B69">
        <v>1</v>
      </c>
      <c r="C69">
        <v>1</v>
      </c>
      <c r="D69">
        <v>18</v>
      </c>
      <c r="F69">
        <v>20</v>
      </c>
    </row>
    <row r="70" spans="1:6" x14ac:dyDescent="0.3">
      <c r="A70" s="63" t="s">
        <v>175</v>
      </c>
      <c r="B70">
        <v>6</v>
      </c>
      <c r="C70">
        <v>3</v>
      </c>
      <c r="D70">
        <v>18</v>
      </c>
      <c r="E70">
        <v>1</v>
      </c>
      <c r="F70">
        <v>28</v>
      </c>
    </row>
    <row r="71" spans="1:6" x14ac:dyDescent="0.3">
      <c r="A71" s="63" t="s">
        <v>54</v>
      </c>
      <c r="B71">
        <v>12</v>
      </c>
      <c r="C71">
        <v>3</v>
      </c>
      <c r="D71">
        <v>17</v>
      </c>
      <c r="F71">
        <v>32</v>
      </c>
    </row>
    <row r="72" spans="1:6" x14ac:dyDescent="0.3">
      <c r="A72" s="63" t="s">
        <v>37</v>
      </c>
      <c r="B72">
        <v>18</v>
      </c>
      <c r="C72">
        <v>1</v>
      </c>
      <c r="D72">
        <v>14</v>
      </c>
      <c r="F72">
        <v>33</v>
      </c>
    </row>
    <row r="73" spans="1:6" x14ac:dyDescent="0.3">
      <c r="A73" s="63" t="s">
        <v>200</v>
      </c>
      <c r="B73">
        <v>10</v>
      </c>
      <c r="C73">
        <v>6</v>
      </c>
      <c r="D73">
        <v>12</v>
      </c>
      <c r="F73">
        <v>28</v>
      </c>
    </row>
    <row r="74" spans="1:6" x14ac:dyDescent="0.3">
      <c r="A74" s="63" t="s">
        <v>222</v>
      </c>
      <c r="B74">
        <v>6</v>
      </c>
      <c r="C74">
        <v>1</v>
      </c>
      <c r="D74">
        <v>12</v>
      </c>
      <c r="F74">
        <v>19</v>
      </c>
    </row>
    <row r="75" spans="1:6" x14ac:dyDescent="0.3">
      <c r="A75" s="63" t="s">
        <v>161</v>
      </c>
      <c r="B75">
        <v>5</v>
      </c>
      <c r="C75">
        <v>3</v>
      </c>
      <c r="D75">
        <v>12</v>
      </c>
      <c r="F75">
        <v>20</v>
      </c>
    </row>
    <row r="76" spans="1:6" x14ac:dyDescent="0.3">
      <c r="A76" s="63" t="s">
        <v>138</v>
      </c>
      <c r="B76">
        <v>2</v>
      </c>
      <c r="C76">
        <v>1</v>
      </c>
      <c r="D76">
        <v>11</v>
      </c>
      <c r="F76">
        <v>14</v>
      </c>
    </row>
    <row r="77" spans="1:6" x14ac:dyDescent="0.3">
      <c r="A77" s="63" t="s">
        <v>202</v>
      </c>
      <c r="B77">
        <v>2</v>
      </c>
      <c r="C77">
        <v>2</v>
      </c>
      <c r="D77">
        <v>10</v>
      </c>
      <c r="F77">
        <v>14</v>
      </c>
    </row>
    <row r="78" spans="1:6" x14ac:dyDescent="0.3">
      <c r="A78" s="63" t="s">
        <v>40</v>
      </c>
      <c r="B78">
        <v>23</v>
      </c>
      <c r="C78">
        <v>1</v>
      </c>
      <c r="D78">
        <v>9</v>
      </c>
      <c r="F78">
        <v>33</v>
      </c>
    </row>
    <row r="79" spans="1:6" x14ac:dyDescent="0.3">
      <c r="A79" s="63" t="s">
        <v>65</v>
      </c>
      <c r="B79">
        <v>6</v>
      </c>
      <c r="C79">
        <v>1</v>
      </c>
      <c r="D79">
        <v>8</v>
      </c>
      <c r="F79">
        <v>15</v>
      </c>
    </row>
    <row r="80" spans="1:6" x14ac:dyDescent="0.3">
      <c r="A80" s="63" t="s">
        <v>208</v>
      </c>
      <c r="B80">
        <v>1</v>
      </c>
      <c r="C80">
        <v>2</v>
      </c>
      <c r="D80">
        <v>6</v>
      </c>
      <c r="F80">
        <v>9</v>
      </c>
    </row>
    <row r="81" spans="1:6" x14ac:dyDescent="0.3">
      <c r="A81" s="63" t="s">
        <v>22</v>
      </c>
      <c r="B81">
        <v>5</v>
      </c>
      <c r="C81">
        <v>1</v>
      </c>
      <c r="D81">
        <v>5</v>
      </c>
      <c r="F81">
        <v>11</v>
      </c>
    </row>
    <row r="82" spans="1:6" x14ac:dyDescent="0.3">
      <c r="A82" s="63" t="s">
        <v>19</v>
      </c>
      <c r="B82">
        <v>6</v>
      </c>
      <c r="C82">
        <v>1</v>
      </c>
      <c r="D82">
        <v>4</v>
      </c>
      <c r="F82">
        <v>11</v>
      </c>
    </row>
    <row r="83" spans="1:6" x14ac:dyDescent="0.3">
      <c r="A83" s="63" t="s">
        <v>120</v>
      </c>
      <c r="B83">
        <v>0</v>
      </c>
      <c r="D83">
        <v>3</v>
      </c>
      <c r="F83">
        <v>3</v>
      </c>
    </row>
    <row r="84" spans="1:6" x14ac:dyDescent="0.3">
      <c r="A84" s="63" t="s">
        <v>148</v>
      </c>
      <c r="B84">
        <v>4</v>
      </c>
      <c r="C84">
        <v>1</v>
      </c>
      <c r="D84">
        <v>3</v>
      </c>
      <c r="E84">
        <v>1</v>
      </c>
      <c r="F84">
        <v>9</v>
      </c>
    </row>
    <row r="85" spans="1:6" x14ac:dyDescent="0.3">
      <c r="A85" s="63" t="s">
        <v>176</v>
      </c>
      <c r="B85">
        <v>2</v>
      </c>
      <c r="D85">
        <v>3</v>
      </c>
      <c r="F85">
        <v>5</v>
      </c>
    </row>
    <row r="86" spans="1:6" x14ac:dyDescent="0.3">
      <c r="A86" s="63" t="s">
        <v>137</v>
      </c>
      <c r="B86">
        <v>0</v>
      </c>
      <c r="D86">
        <v>2</v>
      </c>
      <c r="F86">
        <v>2</v>
      </c>
    </row>
    <row r="87" spans="1:6" x14ac:dyDescent="0.3">
      <c r="A87" s="63" t="s">
        <v>196</v>
      </c>
      <c r="B87">
        <v>1</v>
      </c>
      <c r="C87">
        <v>1</v>
      </c>
      <c r="D87">
        <v>2</v>
      </c>
      <c r="F87">
        <v>4</v>
      </c>
    </row>
    <row r="88" spans="1:6" x14ac:dyDescent="0.3">
      <c r="A88" s="63" t="s">
        <v>131</v>
      </c>
      <c r="B88">
        <v>1</v>
      </c>
      <c r="D88">
        <v>2</v>
      </c>
      <c r="F88">
        <v>3</v>
      </c>
    </row>
    <row r="89" spans="1:6" x14ac:dyDescent="0.3">
      <c r="A89" s="63" t="s">
        <v>57</v>
      </c>
      <c r="B89">
        <v>5</v>
      </c>
      <c r="C89">
        <v>1</v>
      </c>
      <c r="D89">
        <v>2</v>
      </c>
      <c r="F89">
        <v>8</v>
      </c>
    </row>
    <row r="90" spans="1:6" x14ac:dyDescent="0.3">
      <c r="A90" s="63" t="s">
        <v>217</v>
      </c>
      <c r="D90">
        <v>1</v>
      </c>
      <c r="F90">
        <v>1</v>
      </c>
    </row>
    <row r="91" spans="1:6" x14ac:dyDescent="0.3">
      <c r="A91" s="63" t="s">
        <v>20</v>
      </c>
      <c r="B91">
        <v>1</v>
      </c>
      <c r="D91">
        <v>1</v>
      </c>
      <c r="F91">
        <v>2</v>
      </c>
    </row>
    <row r="92" spans="1:6" x14ac:dyDescent="0.3">
      <c r="A92" s="63" t="s">
        <v>230</v>
      </c>
      <c r="B92">
        <v>0</v>
      </c>
      <c r="D92">
        <v>1</v>
      </c>
      <c r="F92">
        <v>1</v>
      </c>
    </row>
    <row r="93" spans="1:6" x14ac:dyDescent="0.3">
      <c r="A93" s="63" t="s">
        <v>127</v>
      </c>
      <c r="B93">
        <v>4</v>
      </c>
      <c r="D93">
        <v>1</v>
      </c>
      <c r="F93">
        <v>5</v>
      </c>
    </row>
    <row r="94" spans="1:6" x14ac:dyDescent="0.3">
      <c r="A94" s="63" t="s">
        <v>72</v>
      </c>
      <c r="B94">
        <v>7</v>
      </c>
      <c r="D94">
        <v>1</v>
      </c>
      <c r="F94">
        <v>8</v>
      </c>
    </row>
    <row r="95" spans="1:6" x14ac:dyDescent="0.3">
      <c r="A95" s="63" t="s">
        <v>132</v>
      </c>
      <c r="B95">
        <v>2</v>
      </c>
      <c r="D95">
        <v>1</v>
      </c>
      <c r="F95">
        <v>3</v>
      </c>
    </row>
    <row r="96" spans="1:6" x14ac:dyDescent="0.3">
      <c r="A96" s="63" t="s">
        <v>46</v>
      </c>
      <c r="B96">
        <v>2</v>
      </c>
      <c r="D96">
        <v>1</v>
      </c>
      <c r="F96">
        <v>3</v>
      </c>
    </row>
    <row r="97" spans="1:6" x14ac:dyDescent="0.3">
      <c r="A97" s="63" t="s">
        <v>81</v>
      </c>
      <c r="B97">
        <v>3</v>
      </c>
      <c r="D97">
        <v>1</v>
      </c>
      <c r="F97">
        <v>4</v>
      </c>
    </row>
    <row r="98" spans="1:6" x14ac:dyDescent="0.3">
      <c r="A98" s="63" t="s">
        <v>232</v>
      </c>
      <c r="B98">
        <v>0</v>
      </c>
      <c r="D98">
        <v>1</v>
      </c>
      <c r="F98">
        <v>1</v>
      </c>
    </row>
    <row r="99" spans="1:6" x14ac:dyDescent="0.3">
      <c r="A99" s="63" t="s">
        <v>214</v>
      </c>
      <c r="B99">
        <v>0</v>
      </c>
      <c r="D99">
        <v>1</v>
      </c>
      <c r="F99">
        <v>1</v>
      </c>
    </row>
    <row r="100" spans="1:6" x14ac:dyDescent="0.3">
      <c r="A100" s="63" t="s">
        <v>89</v>
      </c>
      <c r="B100">
        <v>0</v>
      </c>
      <c r="C100">
        <v>1</v>
      </c>
      <c r="D100">
        <v>1</v>
      </c>
      <c r="F100">
        <v>2</v>
      </c>
    </row>
    <row r="101" spans="1:6" x14ac:dyDescent="0.3">
      <c r="A101" s="63" t="s">
        <v>261</v>
      </c>
      <c r="B101">
        <v>2</v>
      </c>
      <c r="D101">
        <v>1</v>
      </c>
      <c r="F101">
        <v>3</v>
      </c>
    </row>
    <row r="102" spans="1:6" x14ac:dyDescent="0.3">
      <c r="A102" s="63" t="s">
        <v>233</v>
      </c>
      <c r="B102">
        <v>1</v>
      </c>
      <c r="D102">
        <v>1</v>
      </c>
      <c r="F102">
        <v>2</v>
      </c>
    </row>
    <row r="103" spans="1:6" x14ac:dyDescent="0.3">
      <c r="A103" s="63" t="s">
        <v>44</v>
      </c>
      <c r="B103">
        <v>3</v>
      </c>
      <c r="D103">
        <v>1</v>
      </c>
      <c r="F103">
        <v>4</v>
      </c>
    </row>
    <row r="104" spans="1:6" x14ac:dyDescent="0.3">
      <c r="A104" s="63" t="s">
        <v>272</v>
      </c>
      <c r="B104">
        <v>2</v>
      </c>
      <c r="F104">
        <v>2</v>
      </c>
    </row>
    <row r="105" spans="1:6" x14ac:dyDescent="0.3">
      <c r="A105" s="63" t="s">
        <v>153</v>
      </c>
      <c r="B105">
        <v>0</v>
      </c>
      <c r="C105">
        <v>1</v>
      </c>
      <c r="F105">
        <v>1</v>
      </c>
    </row>
    <row r="106" spans="1:6" x14ac:dyDescent="0.3">
      <c r="A106" s="63" t="s">
        <v>171</v>
      </c>
      <c r="B106">
        <v>2</v>
      </c>
      <c r="C106">
        <v>1</v>
      </c>
      <c r="F106">
        <v>3</v>
      </c>
    </row>
    <row r="107" spans="1:6" x14ac:dyDescent="0.3">
      <c r="A107" s="63" t="s">
        <v>59</v>
      </c>
      <c r="B107">
        <v>6</v>
      </c>
      <c r="F107">
        <v>6</v>
      </c>
    </row>
    <row r="108" spans="1:6" x14ac:dyDescent="0.3">
      <c r="A108" s="63" t="s">
        <v>156</v>
      </c>
      <c r="B108">
        <v>1</v>
      </c>
      <c r="F108">
        <v>1</v>
      </c>
    </row>
    <row r="109" spans="1:6" x14ac:dyDescent="0.3">
      <c r="A109" s="63" t="s">
        <v>77</v>
      </c>
      <c r="B109">
        <v>1</v>
      </c>
      <c r="C109">
        <v>1</v>
      </c>
      <c r="F109">
        <v>2</v>
      </c>
    </row>
    <row r="110" spans="1:6" x14ac:dyDescent="0.3">
      <c r="A110" s="63" t="s">
        <v>253</v>
      </c>
      <c r="B110">
        <v>2</v>
      </c>
      <c r="F110">
        <v>2</v>
      </c>
    </row>
    <row r="111" spans="1:6" x14ac:dyDescent="0.3">
      <c r="A111" s="63" t="s">
        <v>205</v>
      </c>
      <c r="B111">
        <v>2</v>
      </c>
      <c r="F111">
        <v>2</v>
      </c>
    </row>
    <row r="112" spans="1:6" x14ac:dyDescent="0.3">
      <c r="A112" s="63" t="s">
        <v>259</v>
      </c>
      <c r="B112">
        <v>0</v>
      </c>
      <c r="D112">
        <v>0</v>
      </c>
      <c r="F112">
        <v>0</v>
      </c>
    </row>
    <row r="113" spans="1:6" x14ac:dyDescent="0.3">
      <c r="A113" s="63" t="s">
        <v>239</v>
      </c>
      <c r="B113">
        <v>1</v>
      </c>
      <c r="F113">
        <v>1</v>
      </c>
    </row>
    <row r="114" spans="1:6" x14ac:dyDescent="0.3">
      <c r="A114" s="7" t="s">
        <v>266</v>
      </c>
      <c r="B114">
        <v>63</v>
      </c>
      <c r="C114">
        <v>6</v>
      </c>
      <c r="D114">
        <v>31</v>
      </c>
      <c r="F114">
        <v>100</v>
      </c>
    </row>
    <row r="115" spans="1:6" x14ac:dyDescent="0.3">
      <c r="A115" s="63" t="s">
        <v>263</v>
      </c>
      <c r="B115">
        <v>26</v>
      </c>
      <c r="C115">
        <v>4</v>
      </c>
      <c r="D115">
        <v>27</v>
      </c>
      <c r="F115">
        <v>57</v>
      </c>
    </row>
    <row r="116" spans="1:6" x14ac:dyDescent="0.3">
      <c r="A116" s="63" t="s">
        <v>266</v>
      </c>
      <c r="B116">
        <v>37</v>
      </c>
      <c r="C116">
        <v>2</v>
      </c>
      <c r="D116">
        <v>4</v>
      </c>
      <c r="F116">
        <v>43</v>
      </c>
    </row>
    <row r="117" spans="1:6" x14ac:dyDescent="0.3">
      <c r="A117" s="7" t="s">
        <v>313</v>
      </c>
      <c r="B117">
        <v>2</v>
      </c>
      <c r="C117">
        <v>1</v>
      </c>
      <c r="F117">
        <v>3</v>
      </c>
    </row>
    <row r="118" spans="1:6" x14ac:dyDescent="0.3">
      <c r="A118" s="63" t="s">
        <v>209</v>
      </c>
      <c r="B118">
        <v>0</v>
      </c>
      <c r="C118">
        <v>1</v>
      </c>
      <c r="F118">
        <v>1</v>
      </c>
    </row>
    <row r="119" spans="1:6" x14ac:dyDescent="0.3">
      <c r="A119" s="63" t="s">
        <v>254</v>
      </c>
      <c r="B119">
        <v>1</v>
      </c>
      <c r="F119">
        <v>1</v>
      </c>
    </row>
    <row r="120" spans="1:6" x14ac:dyDescent="0.3">
      <c r="A120" s="63" t="s">
        <v>105</v>
      </c>
      <c r="B120">
        <v>1</v>
      </c>
      <c r="F120">
        <v>1</v>
      </c>
    </row>
    <row r="121" spans="1:6" x14ac:dyDescent="0.3">
      <c r="A121" s="7" t="s">
        <v>248</v>
      </c>
      <c r="B121">
        <v>3226</v>
      </c>
      <c r="C121">
        <v>644</v>
      </c>
      <c r="D121">
        <v>4046</v>
      </c>
      <c r="E121">
        <v>76</v>
      </c>
      <c r="F121">
        <v>7992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8CAB5-8997-44D5-BFF1-C3F6FF85E64B}">
  <dimension ref="A3:F959"/>
  <sheetViews>
    <sheetView workbookViewId="0">
      <selection activeCell="C15" sqref="C15"/>
    </sheetView>
  </sheetViews>
  <sheetFormatPr defaultRowHeight="14.4" x14ac:dyDescent="0.3"/>
  <cols>
    <col min="1" max="1" width="13.6640625" bestFit="1" customWidth="1"/>
    <col min="2" max="6" width="8.33203125" style="5" bestFit="1" customWidth="1"/>
  </cols>
  <sheetData>
    <row r="3" spans="1:6" ht="43.2" x14ac:dyDescent="0.3">
      <c r="A3" s="43" t="s">
        <v>246</v>
      </c>
      <c r="B3" s="44" t="s">
        <v>249</v>
      </c>
      <c r="C3" s="44" t="s">
        <v>250</v>
      </c>
      <c r="D3" s="44" t="s">
        <v>315</v>
      </c>
      <c r="E3" s="44" t="s">
        <v>251</v>
      </c>
      <c r="F3" s="44" t="s">
        <v>252</v>
      </c>
    </row>
    <row r="4" spans="1:6" x14ac:dyDescent="0.3">
      <c r="A4" s="7" t="s">
        <v>253</v>
      </c>
      <c r="B4" s="5">
        <v>2</v>
      </c>
      <c r="F4" s="5">
        <v>2</v>
      </c>
    </row>
    <row r="5" spans="1:6" x14ac:dyDescent="0.3">
      <c r="A5" s="63" t="s">
        <v>28</v>
      </c>
      <c r="B5" s="5">
        <v>1</v>
      </c>
      <c r="F5" s="5">
        <v>1</v>
      </c>
    </row>
    <row r="6" spans="1:6" x14ac:dyDescent="0.3">
      <c r="A6" s="63" t="s">
        <v>30</v>
      </c>
      <c r="B6" s="5">
        <v>1</v>
      </c>
      <c r="F6" s="5">
        <v>1</v>
      </c>
    </row>
    <row r="7" spans="1:6" x14ac:dyDescent="0.3">
      <c r="A7" s="7" t="s">
        <v>248</v>
      </c>
      <c r="B7" s="5">
        <v>2</v>
      </c>
      <c r="F7" s="5">
        <v>2</v>
      </c>
    </row>
    <row r="8" spans="1:6" x14ac:dyDescent="0.3">
      <c r="B8"/>
      <c r="C8"/>
      <c r="D8"/>
      <c r="E8"/>
      <c r="F8"/>
    </row>
    <row r="9" spans="1:6" x14ac:dyDescent="0.3">
      <c r="B9"/>
      <c r="C9"/>
      <c r="D9"/>
      <c r="E9"/>
      <c r="F9"/>
    </row>
    <row r="10" spans="1:6" x14ac:dyDescent="0.3">
      <c r="B10"/>
      <c r="C10"/>
      <c r="D10"/>
      <c r="E10"/>
      <c r="F10"/>
    </row>
    <row r="11" spans="1:6" x14ac:dyDescent="0.3">
      <c r="B11"/>
      <c r="C11"/>
      <c r="D11"/>
      <c r="E11"/>
      <c r="F11"/>
    </row>
    <row r="12" spans="1:6" x14ac:dyDescent="0.3">
      <c r="B12"/>
      <c r="C12"/>
      <c r="D12"/>
      <c r="E12"/>
      <c r="F12"/>
    </row>
    <row r="13" spans="1:6" x14ac:dyDescent="0.3">
      <c r="B13"/>
      <c r="C13"/>
      <c r="D13"/>
      <c r="E13"/>
      <c r="F13"/>
    </row>
    <row r="14" spans="1:6" x14ac:dyDescent="0.3">
      <c r="B14"/>
      <c r="C14"/>
      <c r="D14"/>
      <c r="E14"/>
      <c r="F14"/>
    </row>
    <row r="15" spans="1:6" x14ac:dyDescent="0.3">
      <c r="B15"/>
      <c r="C15"/>
      <c r="D15"/>
      <c r="E15"/>
      <c r="F15"/>
    </row>
    <row r="16" spans="1:6" x14ac:dyDescent="0.3">
      <c r="B16"/>
      <c r="C16"/>
      <c r="D16"/>
      <c r="E16"/>
      <c r="F16"/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  <row r="23" customFormat="1" x14ac:dyDescent="0.3"/>
    <row r="24" customFormat="1" x14ac:dyDescent="0.3"/>
    <row r="25" customFormat="1" x14ac:dyDescent="0.3"/>
    <row r="26" customFormat="1" x14ac:dyDescent="0.3"/>
    <row r="27" customFormat="1" x14ac:dyDescent="0.3"/>
    <row r="28" customFormat="1" x14ac:dyDescent="0.3"/>
    <row r="29" customFormat="1" x14ac:dyDescent="0.3"/>
    <row r="30" customFormat="1" x14ac:dyDescent="0.3"/>
    <row r="31" customFormat="1" x14ac:dyDescent="0.3"/>
    <row r="32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Topscorers</vt:lpstr>
      <vt:lpstr>Pivot - topscorers</vt:lpstr>
      <vt:lpstr>Pivot per jaar</vt:lpstr>
      <vt:lpstr>Pivot positie</vt:lpstr>
      <vt:lpstr>pivot per persoon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Riemens</dc:creator>
  <cp:keywords/>
  <dc:description/>
  <cp:lastModifiedBy>Jacco Gideonse | Apply Opleidingen en Advies</cp:lastModifiedBy>
  <cp:revision/>
  <dcterms:created xsi:type="dcterms:W3CDTF">2023-01-13T18:23:54Z</dcterms:created>
  <dcterms:modified xsi:type="dcterms:W3CDTF">2026-09-16T19:06:19Z</dcterms:modified>
  <cp:category/>
  <cp:contentStatus/>
</cp:coreProperties>
</file>